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45" windowWidth="15360" windowHeight="8790" tabRatio="870"/>
  </bookViews>
  <sheets>
    <sheet name="прил 6" sheetId="5" r:id="rId1"/>
  </sheets>
  <definedNames>
    <definedName name="_xlnm._FilterDatabase" localSheetId="0" hidden="1">'прил 6'!$A$10:$I$112</definedName>
  </definedNames>
  <calcPr calcId="144525"/>
</workbook>
</file>

<file path=xl/calcChain.xml><?xml version="1.0" encoding="utf-8"?>
<calcChain xmlns="http://schemas.openxmlformats.org/spreadsheetml/2006/main">
  <c r="I45" i="5"/>
  <c r="I44" s="1"/>
  <c r="I46"/>
  <c r="I47"/>
  <c r="I17"/>
  <c r="H17"/>
  <c r="I24" l="1"/>
  <c r="H24"/>
  <c r="G72" l="1"/>
  <c r="I76"/>
  <c r="H76"/>
  <c r="G76"/>
  <c r="I74"/>
  <c r="H74"/>
  <c r="G74"/>
  <c r="I65"/>
  <c r="H65"/>
  <c r="G65"/>
  <c r="I63"/>
  <c r="H63"/>
  <c r="G63"/>
  <c r="G71" l="1"/>
  <c r="G17"/>
  <c r="I109" l="1"/>
  <c r="I108" s="1"/>
  <c r="I107" s="1"/>
  <c r="I106" s="1"/>
  <c r="H109"/>
  <c r="G109"/>
  <c r="I84"/>
  <c r="H84"/>
  <c r="G84"/>
  <c r="I102"/>
  <c r="I101" s="1"/>
  <c r="H102"/>
  <c r="H101" s="1"/>
  <c r="G102"/>
  <c r="G101" s="1"/>
  <c r="I99"/>
  <c r="I98" s="1"/>
  <c r="H99"/>
  <c r="H98" s="1"/>
  <c r="G99"/>
  <c r="G98" s="1"/>
  <c r="I96"/>
  <c r="I95" s="1"/>
  <c r="H96"/>
  <c r="H95" s="1"/>
  <c r="G96"/>
  <c r="G95" s="1"/>
  <c r="I90"/>
  <c r="I89" s="1"/>
  <c r="I88" s="1"/>
  <c r="I87" s="1"/>
  <c r="I86" s="1"/>
  <c r="H90"/>
  <c r="H89" s="1"/>
  <c r="H88" s="1"/>
  <c r="H87" s="1"/>
  <c r="H86" s="1"/>
  <c r="G90"/>
  <c r="G89" s="1"/>
  <c r="G88" s="1"/>
  <c r="G87" s="1"/>
  <c r="G86" s="1"/>
  <c r="I72"/>
  <c r="I71" s="1"/>
  <c r="I70" s="1"/>
  <c r="I69" s="1"/>
  <c r="I68" s="1"/>
  <c r="I67" s="1"/>
  <c r="H72"/>
  <c r="H71" s="1"/>
  <c r="H70" s="1"/>
  <c r="H69" s="1"/>
  <c r="G70"/>
  <c r="G69" s="1"/>
  <c r="G68" s="1"/>
  <c r="G67" s="1"/>
  <c r="I59"/>
  <c r="H59"/>
  <c r="G59"/>
  <c r="I61"/>
  <c r="H61"/>
  <c r="G61"/>
  <c r="I55"/>
  <c r="H55"/>
  <c r="I56"/>
  <c r="H56"/>
  <c r="G56"/>
  <c r="I48"/>
  <c r="H48"/>
  <c r="G48"/>
  <c r="I50"/>
  <c r="H50"/>
  <c r="G50"/>
  <c r="I42"/>
  <c r="H42"/>
  <c r="H41" s="1"/>
  <c r="H40" s="1"/>
  <c r="G42"/>
  <c r="G41" s="1"/>
  <c r="G40" s="1"/>
  <c r="I38"/>
  <c r="I37" s="1"/>
  <c r="I36" s="1"/>
  <c r="H38"/>
  <c r="H37" s="1"/>
  <c r="H36" s="1"/>
  <c r="G38"/>
  <c r="G37" s="1"/>
  <c r="G36" s="1"/>
  <c r="I34"/>
  <c r="I33" s="1"/>
  <c r="I32" s="1"/>
  <c r="I31" s="1"/>
  <c r="H34"/>
  <c r="H33" s="1"/>
  <c r="H32" s="1"/>
  <c r="H31" s="1"/>
  <c r="G34"/>
  <c r="I22"/>
  <c r="H22"/>
  <c r="G22"/>
  <c r="I26"/>
  <c r="H26"/>
  <c r="G26"/>
  <c r="H108"/>
  <c r="H107" s="1"/>
  <c r="H106" s="1"/>
  <c r="H105"/>
  <c r="H104" s="1"/>
  <c r="I105"/>
  <c r="I104" s="1"/>
  <c r="G108"/>
  <c r="G107" s="1"/>
  <c r="G106" s="1"/>
  <c r="G105"/>
  <c r="G55"/>
  <c r="H16"/>
  <c r="H15" s="1"/>
  <c r="H14" s="1"/>
  <c r="I16"/>
  <c r="I15" s="1"/>
  <c r="I14" s="1"/>
  <c r="H28"/>
  <c r="I28"/>
  <c r="G28"/>
  <c r="G16"/>
  <c r="G15" s="1"/>
  <c r="G14" s="1"/>
  <c r="G33"/>
  <c r="G32" s="1"/>
  <c r="G31" s="1"/>
  <c r="G104"/>
  <c r="I41"/>
  <c r="I40" s="1"/>
  <c r="H94" l="1"/>
  <c r="H92" s="1"/>
  <c r="G21"/>
  <c r="G20" s="1"/>
  <c r="G19" s="1"/>
  <c r="G13" s="1"/>
  <c r="G58"/>
  <c r="G94"/>
  <c r="I94"/>
  <c r="I92" s="1"/>
  <c r="G92"/>
  <c r="H93"/>
  <c r="H47"/>
  <c r="H46" s="1"/>
  <c r="H45" s="1"/>
  <c r="H44" s="1"/>
  <c r="H58"/>
  <c r="H54" s="1"/>
  <c r="H67"/>
  <c r="H68"/>
  <c r="I58"/>
  <c r="I54" s="1"/>
  <c r="G54"/>
  <c r="G53" s="1"/>
  <c r="G52" s="1"/>
  <c r="I53"/>
  <c r="I52" s="1"/>
  <c r="H53"/>
  <c r="H52" s="1"/>
  <c r="G47"/>
  <c r="G46" s="1"/>
  <c r="G45" s="1"/>
  <c r="G44" s="1"/>
  <c r="I21"/>
  <c r="I20" s="1"/>
  <c r="I19" s="1"/>
  <c r="H21"/>
  <c r="H20" s="1"/>
  <c r="H19" s="1"/>
  <c r="H13" s="1"/>
  <c r="I13"/>
  <c r="I93" l="1"/>
  <c r="G93"/>
  <c r="H83"/>
  <c r="H82" s="1"/>
  <c r="H81" s="1"/>
  <c r="H80" s="1"/>
  <c r="H79" s="1"/>
  <c r="H78" s="1"/>
  <c r="H112" s="1"/>
  <c r="I83"/>
  <c r="I82" s="1"/>
  <c r="I81" s="1"/>
  <c r="I80" s="1"/>
  <c r="I79" s="1"/>
  <c r="I78" s="1"/>
  <c r="I112" s="1"/>
  <c r="G83"/>
  <c r="G82" s="1"/>
  <c r="G81" s="1"/>
  <c r="G80" s="1"/>
  <c r="G79" s="1"/>
  <c r="G78" s="1"/>
  <c r="G112" s="1"/>
</calcChain>
</file>

<file path=xl/sharedStrings.xml><?xml version="1.0" encoding="utf-8"?>
<sst xmlns="http://schemas.openxmlformats.org/spreadsheetml/2006/main" count="566" uniqueCount="224">
  <si>
    <t>Приложение 6</t>
  </si>
  <si>
    <t>Условно утвержденные</t>
  </si>
  <si>
    <t>Резервные средства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</si>
  <si>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</si>
  <si>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</si>
  <si>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</si>
  <si>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</si>
  <si>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</si>
  <si>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0409</t>
  </si>
  <si>
    <t>Непрограммные расходы отдельных органов местного самоуправления</t>
  </si>
  <si>
    <t>0503</t>
  </si>
  <si>
    <t>Благоустройство</t>
  </si>
  <si>
    <t>Муниципальная подпрограмма 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</si>
  <si>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</si>
  <si>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"Поддержка муниципальных проектов и мероприятий по благоустройству"</t>
  </si>
  <si>
    <t>870</t>
  </si>
  <si>
    <t>540</t>
  </si>
  <si>
    <t>Иные  межбюджетные трансферты</t>
  </si>
  <si>
    <t>Всего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</si>
  <si>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</si>
  <si>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</si>
  <si>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</si>
  <si>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</si>
  <si>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</si>
  <si>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</si>
  <si>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</si>
  <si>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</si>
  <si>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</si>
  <si>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</si>
  <si>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</si>
  <si>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1100</t>
  </si>
  <si>
    <t>0111</t>
  </si>
  <si>
    <t>0113</t>
  </si>
  <si>
    <t>1105</t>
  </si>
  <si>
    <t>0200</t>
  </si>
  <si>
    <t>0203</t>
  </si>
  <si>
    <t>40</t>
  </si>
  <si>
    <t>0300</t>
  </si>
  <si>
    <t>Национальная оборона</t>
  </si>
  <si>
    <t>13</t>
  </si>
  <si>
    <t>42</t>
  </si>
  <si>
    <t>43</t>
  </si>
  <si>
    <t>47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</si>
  <si>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</si>
  <si>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</si>
  <si>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</si>
  <si>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</si>
  <si>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</si>
  <si>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</si>
  <si>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</si>
  <si>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</si>
  <si>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</si>
  <si>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</si>
  <si>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</si>
  <si>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</si>
  <si>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</si>
  <si>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</si>
  <si>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</si>
  <si>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</si>
  <si>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</si>
  <si>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</si>
  <si>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</si>
  <si>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0104</t>
  </si>
  <si>
    <t>Национальная экономика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</si>
  <si>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</si>
  <si>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</si>
  <si>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</si>
  <si>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</si>
  <si>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</si>
  <si>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</si>
  <si>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</si>
  <si>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</si>
  <si>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</si>
  <si>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</si>
  <si>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</si>
  <si>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</si>
  <si>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</si>
  <si>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</si>
  <si>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</si>
  <si>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</si>
  <si>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</si>
  <si>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</si>
  <si>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</si>
  <si>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</si>
  <si>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</si>
  <si>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</si>
  <si>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</si>
  <si>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Другие вопросы в области физической культуры и спорта</t>
  </si>
  <si>
    <t>( руб.)</t>
  </si>
  <si>
    <t>18</t>
  </si>
  <si>
    <t>Жилищное хозяйство</t>
  </si>
  <si>
    <t>0501</t>
  </si>
  <si>
    <t xml:space="preserve"> </t>
  </si>
  <si>
    <t>Прочие мероприятия по благоустройству городских и сельских поселений,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</si>
  <si>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</si>
  <si>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</si>
  <si>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</si>
  <si>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</si>
  <si>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</si>
  <si>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</si>
  <si>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</si>
  <si>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</si>
  <si>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</si>
  <si>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</si>
  <si>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</si>
  <si>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</si>
  <si>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</si>
  <si>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</si>
  <si>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</si>
  <si>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</si>
  <si>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</si>
  <si>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</si>
  <si>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</si>
  <si>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</si>
  <si>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</si>
  <si>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</si>
  <si>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</si>
  <si>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</si>
  <si>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</si>
  <si>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</si>
  <si>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</si>
  <si>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</si>
  <si>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</si>
  <si>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</si>
  <si>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</si>
  <si>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</si>
  <si>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</si>
  <si>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</si>
  <si>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</si>
  <si>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</si>
  <si>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</si>
  <si>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</si>
  <si>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</si>
  <si>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</si>
  <si>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</si>
  <si>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</si>
  <si>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</si>
  <si>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</si>
  <si>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</si>
  <si>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</si>
  <si>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</si>
  <si>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</si>
  <si>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</si>
  <si>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</si>
  <si>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</si>
  <si>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</si>
  <si>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</si>
  <si>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</si>
  <si>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</si>
  <si>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</si>
  <si>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</si>
  <si>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</si>
  <si>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</si>
  <si>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</si>
  <si>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</si>
  <si>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</si>
  <si>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</si>
  <si>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</si>
  <si>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</si>
  <si>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</si>
  <si>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</si>
  <si>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Сумма на          2018 год</t>
  </si>
  <si>
    <t>0110000000</t>
  </si>
  <si>
    <t>0110060010</t>
  </si>
  <si>
    <t>0110060040</t>
  </si>
  <si>
    <t>0110060050</t>
  </si>
  <si>
    <t>0120000000</t>
  </si>
  <si>
    <t>0120060020</t>
  </si>
  <si>
    <t>0130000000</t>
  </si>
  <si>
    <t>0140000000</t>
  </si>
  <si>
    <t>0150005010</t>
  </si>
  <si>
    <t>0100000000</t>
  </si>
  <si>
    <t>сельского Совета депутатов</t>
  </si>
  <si>
    <t>62</t>
  </si>
  <si>
    <t>53</t>
  </si>
  <si>
    <t>850</t>
  </si>
  <si>
    <t>Уплата налогов, сборов и иных платежей</t>
  </si>
  <si>
    <t xml:space="preserve">Осуществление полномочий по созданию и обеспечению деятельности административных комиссий </t>
  </si>
  <si>
    <t xml:space="preserve">Осуществление первичного воинского учета на территориях, где отсутствуют военные комиссариаты 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</si>
  <si>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</si>
  <si>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Муниципальная подпрограмма "Развитие массовой физической культуры и спорта"</t>
  </si>
  <si>
    <t>Сумма на          2019 год</t>
  </si>
  <si>
    <t>0310</t>
  </si>
  <si>
    <t>Ведомственная структура расходов  бюджета Чухломинского сельсовета</t>
  </si>
  <si>
    <t>Администрация Чухломинского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</si>
  <si>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Чухломинского сельсовета"</t>
  </si>
  <si>
    <t>Муниципальная программа"Содействие развитию муниципального образования Чухломинский сельсовет "</t>
  </si>
  <si>
    <t>Муниципальная программа "Содействие развитию муниципального образования  Чухломинский сельсовет"</t>
  </si>
  <si>
    <t>2200000000</t>
  </si>
  <si>
    <t>2200004600</t>
  </si>
  <si>
    <t>2200007050</t>
  </si>
  <si>
    <t>2200075140</t>
  </si>
  <si>
    <t>2200051180</t>
  </si>
  <si>
    <t>0130028100</t>
  </si>
  <si>
    <t>Реализация мероприятий по обеспечению первичных мер пожарной безопасности</t>
  </si>
  <si>
    <t>Расходы на выплаты персоналу учреждения</t>
  </si>
  <si>
    <t>Муниципальная программа"Содействие развитию муниципального образования Чухломинский сельсовет"</t>
  </si>
  <si>
    <t>0110005010</t>
  </si>
  <si>
    <t>Мероприятия в области жилищного хозяйства (текущий и капитальный ремонт жилищного фонда)</t>
  </si>
  <si>
    <t>0110005020</t>
  </si>
  <si>
    <t>Мероприятие в области"Развитие и  модернизация объектов инфраструктуры "</t>
  </si>
  <si>
    <t>Мероприятие по содержанию мест захоронения</t>
  </si>
  <si>
    <t>Мероприятие по содержанию сетей  уличного  освещения</t>
  </si>
  <si>
    <t>01100000000</t>
  </si>
  <si>
    <t>0140004600</t>
  </si>
  <si>
    <t>0130074120</t>
  </si>
  <si>
    <t>01300S4120</t>
  </si>
  <si>
    <t>01200S5080</t>
  </si>
  <si>
    <t>0120075080</t>
  </si>
  <si>
    <t>77</t>
  </si>
  <si>
    <t>101</t>
  </si>
  <si>
    <t>102</t>
  </si>
  <si>
    <t>103</t>
  </si>
  <si>
    <t>104</t>
  </si>
  <si>
    <t>105</t>
  </si>
  <si>
    <t>853</t>
  </si>
  <si>
    <t xml:space="preserve">Расходы на региональные выплаты  обеспечивающие уровень заработной платы бюджетной сферы не ниже размера минимальной заработной платы, органами управления государственными внебюджетными фондами </t>
  </si>
  <si>
    <t>106</t>
  </si>
  <si>
    <t>107</t>
  </si>
  <si>
    <t>2200010210</t>
  </si>
  <si>
    <t>к решению бюджета</t>
  </si>
  <si>
    <t xml:space="preserve">от _20.12.2017г.__. № _35__ </t>
  </si>
  <si>
    <t>на 2018 год и плановый период на 2019-2020 годов.</t>
  </si>
  <si>
    <t>Сумма на          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</si>
</sst>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color indexed="53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0" fontId="7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top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4" fontId="8" fillId="0" borderId="0" xfId="1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" fontId="8" fillId="0" borderId="0" xfId="2" applyNumberFormat="1" applyFont="1" applyFill="1" applyAlignment="1">
      <alignment horizontal="center" vertical="center"/>
    </xf>
    <xf numFmtId="0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2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4" fontId="8" fillId="0" borderId="0" xfId="0" applyNumberFormat="1" applyFont="1" applyFill="1" applyAlignment="1">
      <alignment horizontal="left" vertical="center"/>
    </xf>
    <xf numFmtId="4" fontId="8" fillId="0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4" fillId="0" borderId="1" xfId="0" applyNumberFormat="1" applyFont="1" applyFill="1" applyBorder="1" applyAlignment="1">
      <alignment vertical="top" wrapText="1"/>
    </xf>
    <xf numFmtId="2" fontId="14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4" fontId="10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tabSelected="1" view="pageBreakPreview" zoomScale="75" zoomScaleNormal="90" zoomScaleSheetLayoutView="75" workbookViewId="0">
      <selection sqref="A1:K112"/>
    </sheetView>
  </sheetViews>
  <sheetFormatPr defaultRowHeight="15.75"/>
  <cols>
    <col min="1" max="1" width="6.7109375" style="2" customWidth="1"/>
    <col min="2" max="2" width="44.42578125" style="3" customWidth="1"/>
    <col min="3" max="3" width="11.140625" style="5" customWidth="1"/>
    <col min="4" max="4" width="11.85546875" style="5" customWidth="1"/>
    <col min="5" max="5" width="11.5703125" style="6" customWidth="1"/>
    <col min="6" max="6" width="12.42578125" style="5" customWidth="1"/>
    <col min="7" max="7" width="16.28515625" style="8" customWidth="1"/>
    <col min="8" max="8" width="15.5703125" style="8" customWidth="1"/>
    <col min="9" max="9" width="15.28515625" style="8" customWidth="1"/>
    <col min="10" max="16384" width="9.140625" style="1"/>
  </cols>
  <sheetData>
    <row r="1" spans="1:11">
      <c r="A1" s="9"/>
      <c r="B1" s="28"/>
      <c r="C1" s="12"/>
      <c r="D1" s="10"/>
      <c r="E1" s="11"/>
      <c r="F1" s="10"/>
      <c r="G1" s="12"/>
      <c r="H1" s="28" t="s">
        <v>0</v>
      </c>
      <c r="I1" s="12"/>
      <c r="J1" s="13"/>
      <c r="K1" s="13"/>
    </row>
    <row r="2" spans="1:11">
      <c r="A2" s="9"/>
      <c r="B2" s="29"/>
      <c r="C2" s="14"/>
      <c r="D2" s="10"/>
      <c r="E2" s="11"/>
      <c r="F2" s="10"/>
      <c r="G2" s="14"/>
      <c r="H2" s="29" t="s">
        <v>220</v>
      </c>
      <c r="I2" s="14"/>
      <c r="J2" s="13"/>
      <c r="K2" s="13"/>
    </row>
    <row r="3" spans="1:11">
      <c r="A3" s="9"/>
      <c r="B3" s="30"/>
      <c r="C3" s="14"/>
      <c r="D3" s="10"/>
      <c r="E3" s="11"/>
      <c r="F3" s="10"/>
      <c r="G3" s="14"/>
      <c r="H3" s="30" t="s">
        <v>172</v>
      </c>
      <c r="I3" s="14"/>
      <c r="J3" s="13"/>
      <c r="K3" s="13"/>
    </row>
    <row r="4" spans="1:11">
      <c r="A4" s="9"/>
      <c r="B4" s="31"/>
      <c r="C4" s="31"/>
      <c r="D4" s="10"/>
      <c r="E4" s="11"/>
      <c r="F4" s="15"/>
      <c r="G4" s="16"/>
      <c r="H4" s="32" t="s">
        <v>221</v>
      </c>
      <c r="I4" s="32"/>
      <c r="J4" s="13"/>
      <c r="K4" s="13"/>
    </row>
    <row r="5" spans="1:11">
      <c r="A5" s="9"/>
      <c r="B5" s="17"/>
      <c r="C5" s="10"/>
      <c r="D5" s="10"/>
      <c r="E5" s="11"/>
      <c r="F5" s="10"/>
      <c r="G5" s="18"/>
      <c r="H5" s="18"/>
      <c r="I5" s="18"/>
      <c r="J5" s="13"/>
      <c r="K5" s="13"/>
    </row>
    <row r="6" spans="1:11">
      <c r="A6" s="33" t="s">
        <v>183</v>
      </c>
      <c r="B6" s="33"/>
      <c r="C6" s="33"/>
      <c r="D6" s="33"/>
      <c r="E6" s="33"/>
      <c r="F6" s="33"/>
      <c r="G6" s="33"/>
      <c r="H6" s="33"/>
      <c r="I6" s="33"/>
      <c r="J6" s="13"/>
      <c r="K6" s="13"/>
    </row>
    <row r="7" spans="1:11">
      <c r="A7" s="33" t="s">
        <v>222</v>
      </c>
      <c r="B7" s="33"/>
      <c r="C7" s="33"/>
      <c r="D7" s="33"/>
      <c r="E7" s="33"/>
      <c r="F7" s="33"/>
      <c r="G7" s="33"/>
      <c r="H7" s="33"/>
      <c r="I7" s="33"/>
      <c r="J7" s="13"/>
      <c r="K7" s="13"/>
    </row>
    <row r="8" spans="1:11">
      <c r="A8" s="19"/>
      <c r="B8" s="20"/>
      <c r="C8" s="21"/>
      <c r="D8" s="21"/>
      <c r="E8" s="22"/>
      <c r="F8" s="21"/>
      <c r="G8" s="12"/>
      <c r="H8" s="12"/>
      <c r="I8" s="12"/>
      <c r="J8" s="13"/>
      <c r="K8" s="13"/>
    </row>
    <row r="9" spans="1:11">
      <c r="A9" s="9"/>
      <c r="B9" s="17"/>
      <c r="C9" s="10"/>
      <c r="D9" s="10"/>
      <c r="E9" s="11"/>
      <c r="F9" s="10"/>
      <c r="G9" s="18"/>
      <c r="H9" s="18"/>
      <c r="I9" s="18" t="s">
        <v>88</v>
      </c>
      <c r="J9" s="13"/>
      <c r="K9" s="13"/>
    </row>
    <row r="10" spans="1:11" ht="45">
      <c r="A10" s="34" t="s">
        <v>65</v>
      </c>
      <c r="B10" s="34" t="s">
        <v>46</v>
      </c>
      <c r="C10" s="35" t="s">
        <v>47</v>
      </c>
      <c r="D10" s="35" t="s">
        <v>48</v>
      </c>
      <c r="E10" s="35" t="s">
        <v>26</v>
      </c>
      <c r="F10" s="35" t="s">
        <v>27</v>
      </c>
      <c r="G10" s="36" t="s">
        <v>161</v>
      </c>
      <c r="H10" s="36" t="s">
        <v>181</v>
      </c>
      <c r="I10" s="36" t="s">
        <v>223</v>
      </c>
      <c r="J10" s="13"/>
      <c r="K10" s="13"/>
    </row>
    <row r="11" spans="1:11">
      <c r="A11" s="37" t="s">
        <v>66</v>
      </c>
      <c r="B11" s="35" t="s">
        <v>67</v>
      </c>
      <c r="C11" s="37" t="s">
        <v>68</v>
      </c>
      <c r="D11" s="35" t="s">
        <v>69</v>
      </c>
      <c r="E11" s="37" t="s">
        <v>70</v>
      </c>
      <c r="F11" s="35" t="s">
        <v>71</v>
      </c>
      <c r="G11" s="37" t="s">
        <v>72</v>
      </c>
      <c r="H11" s="35" t="s">
        <v>75</v>
      </c>
      <c r="I11" s="37" t="s">
        <v>76</v>
      </c>
      <c r="J11" s="13"/>
      <c r="K11" s="13"/>
    </row>
    <row r="12" spans="1:11" ht="47.25">
      <c r="A12" s="35" t="s">
        <v>66</v>
      </c>
      <c r="B12" s="23" t="s">
        <v>184</v>
      </c>
      <c r="C12" s="35" t="s">
        <v>175</v>
      </c>
      <c r="D12" s="35"/>
      <c r="E12" s="38"/>
      <c r="F12" s="35"/>
      <c r="G12" s="39"/>
      <c r="H12" s="39"/>
      <c r="I12" s="39"/>
      <c r="J12" s="13"/>
      <c r="K12" s="13"/>
    </row>
    <row r="13" spans="1:11" ht="31.5">
      <c r="A13" s="35" t="s">
        <v>67</v>
      </c>
      <c r="B13" s="23" t="s">
        <v>50</v>
      </c>
      <c r="C13" s="35" t="s">
        <v>175</v>
      </c>
      <c r="D13" s="24" t="s">
        <v>73</v>
      </c>
      <c r="E13" s="25" t="s">
        <v>49</v>
      </c>
      <c r="F13" s="24" t="s">
        <v>49</v>
      </c>
      <c r="G13" s="26">
        <f>SUM(G14+G19+G31+G36+G40)</f>
        <v>2162929</v>
      </c>
      <c r="H13" s="26">
        <f>SUM(H14+H19+H31+H36+H40)</f>
        <v>1993301</v>
      </c>
      <c r="I13" s="26">
        <f>SUM(I42+I36+I31+I28+I26+I22+I15)</f>
        <v>1960300</v>
      </c>
      <c r="J13" s="13"/>
      <c r="K13" s="13"/>
    </row>
    <row r="14" spans="1:11" ht="60">
      <c r="A14" s="35" t="s">
        <v>68</v>
      </c>
      <c r="B14" s="40" t="s">
        <v>43</v>
      </c>
      <c r="C14" s="35" t="s">
        <v>175</v>
      </c>
      <c r="D14" s="35" t="s">
        <v>74</v>
      </c>
      <c r="E14" s="38" t="s">
        <v>49</v>
      </c>
      <c r="F14" s="35" t="s">
        <v>49</v>
      </c>
      <c r="G14" s="41">
        <f t="shared" ref="G14:I16" si="0">G15</f>
        <v>584330</v>
      </c>
      <c r="H14" s="41">
        <f t="shared" si="0"/>
        <v>584330</v>
      </c>
      <c r="I14" s="41">
        <f t="shared" si="0"/>
        <v>584330</v>
      </c>
      <c r="J14" s="13"/>
      <c r="K14" s="13"/>
    </row>
    <row r="15" spans="1:11" ht="45">
      <c r="A15" s="35" t="s">
        <v>69</v>
      </c>
      <c r="B15" s="42" t="s">
        <v>85</v>
      </c>
      <c r="C15" s="35" t="s">
        <v>175</v>
      </c>
      <c r="D15" s="35" t="s">
        <v>74</v>
      </c>
      <c r="E15" s="35" t="s">
        <v>188</v>
      </c>
      <c r="F15" s="35" t="s">
        <v>49</v>
      </c>
      <c r="G15" s="36">
        <f t="shared" si="0"/>
        <v>584330</v>
      </c>
      <c r="H15" s="36">
        <f t="shared" si="0"/>
        <v>584330</v>
      </c>
      <c r="I15" s="36">
        <f t="shared" si="0"/>
        <v>584330</v>
      </c>
      <c r="J15" s="13"/>
      <c r="K15" s="13"/>
    </row>
    <row r="16" spans="1:11" ht="45">
      <c r="A16" s="35" t="s">
        <v>70</v>
      </c>
      <c r="B16" s="42" t="s">
        <v>84</v>
      </c>
      <c r="C16" s="35" t="s">
        <v>175</v>
      </c>
      <c r="D16" s="35" t="s">
        <v>74</v>
      </c>
      <c r="E16" s="35" t="s">
        <v>189</v>
      </c>
      <c r="F16" s="35" t="s">
        <v>49</v>
      </c>
      <c r="G16" s="36">
        <f t="shared" si="0"/>
        <v>584330</v>
      </c>
      <c r="H16" s="36">
        <f t="shared" si="0"/>
        <v>584330</v>
      </c>
      <c r="I16" s="36">
        <f t="shared" si="0"/>
        <v>584330</v>
      </c>
      <c r="J16" s="13"/>
      <c r="K16" s="13"/>
    </row>
    <row r="17" spans="1:11" ht="105">
      <c r="A17" s="35" t="s">
        <v>71</v>
      </c>
      <c r="B17" s="42" t="s">
        <v>51</v>
      </c>
      <c r="C17" s="35" t="s">
        <v>175</v>
      </c>
      <c r="D17" s="35" t="s">
        <v>74</v>
      </c>
      <c r="E17" s="35" t="s">
        <v>189</v>
      </c>
      <c r="F17" s="35" t="s">
        <v>52</v>
      </c>
      <c r="G17" s="36">
        <f>G18</f>
        <v>584330</v>
      </c>
      <c r="H17" s="36">
        <f>H18</f>
        <v>584330</v>
      </c>
      <c r="I17" s="36">
        <f>I18</f>
        <v>584330</v>
      </c>
      <c r="J17" s="13"/>
      <c r="K17" s="13" t="s">
        <v>92</v>
      </c>
    </row>
    <row r="18" spans="1:11" ht="45">
      <c r="A18" s="35" t="s">
        <v>72</v>
      </c>
      <c r="B18" s="42" t="s">
        <v>53</v>
      </c>
      <c r="C18" s="35" t="s">
        <v>175</v>
      </c>
      <c r="D18" s="35" t="s">
        <v>74</v>
      </c>
      <c r="E18" s="35" t="s">
        <v>189</v>
      </c>
      <c r="F18" s="35" t="s">
        <v>54</v>
      </c>
      <c r="G18" s="36">
        <v>584330</v>
      </c>
      <c r="H18" s="36">
        <v>584330</v>
      </c>
      <c r="I18" s="36">
        <v>584330</v>
      </c>
      <c r="J18" s="13"/>
      <c r="K18" s="13"/>
    </row>
    <row r="19" spans="1:11" ht="90">
      <c r="A19" s="35" t="s">
        <v>75</v>
      </c>
      <c r="B19" s="40" t="s">
        <v>44</v>
      </c>
      <c r="C19" s="35" t="s">
        <v>175</v>
      </c>
      <c r="D19" s="35" t="s">
        <v>62</v>
      </c>
      <c r="E19" s="35" t="s">
        <v>49</v>
      </c>
      <c r="F19" s="35" t="s">
        <v>49</v>
      </c>
      <c r="G19" s="41">
        <f>G20+G28</f>
        <v>1540318</v>
      </c>
      <c r="H19" s="41">
        <f t="shared" ref="G19:I20" si="1">H20</f>
        <v>1370690</v>
      </c>
      <c r="I19" s="41">
        <f t="shared" si="1"/>
        <v>1337689</v>
      </c>
      <c r="J19" s="13"/>
      <c r="K19" s="13"/>
    </row>
    <row r="20" spans="1:11" ht="45">
      <c r="A20" s="35" t="s">
        <v>76</v>
      </c>
      <c r="B20" s="42" t="s">
        <v>85</v>
      </c>
      <c r="C20" s="35" t="s">
        <v>175</v>
      </c>
      <c r="D20" s="35" t="s">
        <v>62</v>
      </c>
      <c r="E20" s="35" t="s">
        <v>188</v>
      </c>
      <c r="F20" s="35" t="s">
        <v>49</v>
      </c>
      <c r="G20" s="36">
        <f t="shared" si="1"/>
        <v>1539718</v>
      </c>
      <c r="H20" s="36">
        <f t="shared" si="1"/>
        <v>1370690</v>
      </c>
      <c r="I20" s="36">
        <f t="shared" si="1"/>
        <v>1337689</v>
      </c>
      <c r="J20" s="13"/>
      <c r="K20" s="13"/>
    </row>
    <row r="21" spans="1:11" ht="45">
      <c r="A21" s="35" t="s">
        <v>77</v>
      </c>
      <c r="B21" s="42" t="s">
        <v>84</v>
      </c>
      <c r="C21" s="35" t="s">
        <v>175</v>
      </c>
      <c r="D21" s="35" t="s">
        <v>62</v>
      </c>
      <c r="E21" s="35" t="s">
        <v>189</v>
      </c>
      <c r="F21" s="35" t="s">
        <v>49</v>
      </c>
      <c r="G21" s="36">
        <f>SUM(G22++G24+G26)</f>
        <v>1539718</v>
      </c>
      <c r="H21" s="36">
        <f>SUM(H22+H26+H28)</f>
        <v>1370690</v>
      </c>
      <c r="I21" s="36">
        <f>SUM(I22+I26+I28)</f>
        <v>1337689</v>
      </c>
      <c r="J21" s="13"/>
      <c r="K21" s="13"/>
    </row>
    <row r="22" spans="1:11" ht="105">
      <c r="A22" s="35" t="s">
        <v>78</v>
      </c>
      <c r="B22" s="42" t="s">
        <v>51</v>
      </c>
      <c r="C22" s="35" t="s">
        <v>175</v>
      </c>
      <c r="D22" s="35" t="s">
        <v>62</v>
      </c>
      <c r="E22" s="35" t="s">
        <v>189</v>
      </c>
      <c r="F22" s="35" t="s">
        <v>52</v>
      </c>
      <c r="G22" s="36">
        <f>G23</f>
        <v>1008840</v>
      </c>
      <c r="H22" s="36">
        <f>H23</f>
        <v>1174350</v>
      </c>
      <c r="I22" s="36">
        <f>I23</f>
        <v>1174350</v>
      </c>
      <c r="J22" s="13"/>
      <c r="K22" s="13"/>
    </row>
    <row r="23" spans="1:11" ht="45">
      <c r="A23" s="35" t="s">
        <v>79</v>
      </c>
      <c r="B23" s="42" t="s">
        <v>53</v>
      </c>
      <c r="C23" s="35" t="s">
        <v>175</v>
      </c>
      <c r="D23" s="35" t="s">
        <v>62</v>
      </c>
      <c r="E23" s="35" t="s">
        <v>189</v>
      </c>
      <c r="F23" s="35" t="s">
        <v>54</v>
      </c>
      <c r="G23" s="36">
        <v>1008840</v>
      </c>
      <c r="H23" s="36">
        <v>1174350</v>
      </c>
      <c r="I23" s="36">
        <v>1174350</v>
      </c>
      <c r="J23" s="13"/>
      <c r="K23" s="13"/>
    </row>
    <row r="24" spans="1:11" ht="105">
      <c r="A24" s="35" t="s">
        <v>39</v>
      </c>
      <c r="B24" s="42" t="s">
        <v>216</v>
      </c>
      <c r="C24" s="35" t="s">
        <v>175</v>
      </c>
      <c r="D24" s="35" t="s">
        <v>62</v>
      </c>
      <c r="E24" s="35" t="s">
        <v>219</v>
      </c>
      <c r="F24" s="35" t="s">
        <v>52</v>
      </c>
      <c r="G24" s="36">
        <v>0</v>
      </c>
      <c r="H24" s="36">
        <f>H25</f>
        <v>0</v>
      </c>
      <c r="I24" s="36">
        <f>I25</f>
        <v>0</v>
      </c>
      <c r="J24" s="13"/>
      <c r="K24" s="13"/>
    </row>
    <row r="25" spans="1:11" ht="105">
      <c r="A25" s="35" t="s">
        <v>94</v>
      </c>
      <c r="B25" s="42" t="s">
        <v>216</v>
      </c>
      <c r="C25" s="35" t="s">
        <v>175</v>
      </c>
      <c r="D25" s="35" t="s">
        <v>62</v>
      </c>
      <c r="E25" s="35" t="s">
        <v>219</v>
      </c>
      <c r="F25" s="35" t="s">
        <v>54</v>
      </c>
      <c r="G25" s="36">
        <v>0</v>
      </c>
      <c r="H25" s="36">
        <v>0</v>
      </c>
      <c r="I25" s="36">
        <v>0</v>
      </c>
      <c r="J25" s="13"/>
      <c r="K25" s="13"/>
    </row>
    <row r="26" spans="1:11" ht="30">
      <c r="A26" s="35" t="s">
        <v>95</v>
      </c>
      <c r="B26" s="42" t="s">
        <v>55</v>
      </c>
      <c r="C26" s="35" t="s">
        <v>175</v>
      </c>
      <c r="D26" s="35" t="s">
        <v>62</v>
      </c>
      <c r="E26" s="35" t="s">
        <v>189</v>
      </c>
      <c r="F26" s="35" t="s">
        <v>56</v>
      </c>
      <c r="G26" s="43">
        <f>G27</f>
        <v>530878</v>
      </c>
      <c r="H26" s="43">
        <f>H27</f>
        <v>195740</v>
      </c>
      <c r="I26" s="43">
        <f>I27</f>
        <v>162739</v>
      </c>
      <c r="J26" s="13"/>
      <c r="K26" s="13"/>
    </row>
    <row r="27" spans="1:11" ht="45">
      <c r="A27" s="35" t="s">
        <v>96</v>
      </c>
      <c r="B27" s="42" t="s">
        <v>57</v>
      </c>
      <c r="C27" s="35" t="s">
        <v>175</v>
      </c>
      <c r="D27" s="35" t="s">
        <v>62</v>
      </c>
      <c r="E27" s="35" t="s">
        <v>189</v>
      </c>
      <c r="F27" s="35" t="s">
        <v>58</v>
      </c>
      <c r="G27" s="43">
        <v>530878</v>
      </c>
      <c r="H27" s="43">
        <v>195740</v>
      </c>
      <c r="I27" s="43">
        <v>162739</v>
      </c>
      <c r="J27" s="13"/>
      <c r="K27" s="13"/>
    </row>
    <row r="28" spans="1:11" ht="30">
      <c r="A28" s="35" t="s">
        <v>22</v>
      </c>
      <c r="B28" s="42" t="s">
        <v>59</v>
      </c>
      <c r="C28" s="35" t="s">
        <v>175</v>
      </c>
      <c r="D28" s="35" t="s">
        <v>62</v>
      </c>
      <c r="E28" s="35" t="s">
        <v>189</v>
      </c>
      <c r="F28" s="35" t="s">
        <v>60</v>
      </c>
      <c r="G28" s="41">
        <f>SUM(G29:G29)</f>
        <v>600</v>
      </c>
      <c r="H28" s="41">
        <f>SUM(H29:H29)</f>
        <v>600</v>
      </c>
      <c r="I28" s="41">
        <f>SUM(I29:I29)</f>
        <v>600</v>
      </c>
      <c r="J28" s="13"/>
      <c r="K28" s="13"/>
    </row>
    <row r="29" spans="1:11" ht="30">
      <c r="A29" s="35" t="s">
        <v>89</v>
      </c>
      <c r="B29" s="42" t="s">
        <v>176</v>
      </c>
      <c r="C29" s="35" t="s">
        <v>175</v>
      </c>
      <c r="D29" s="35" t="s">
        <v>62</v>
      </c>
      <c r="E29" s="35" t="s">
        <v>189</v>
      </c>
      <c r="F29" s="35" t="s">
        <v>175</v>
      </c>
      <c r="G29" s="36">
        <v>600</v>
      </c>
      <c r="H29" s="36">
        <v>600</v>
      </c>
      <c r="I29" s="36">
        <v>600</v>
      </c>
      <c r="J29" s="13"/>
      <c r="K29" s="13"/>
    </row>
    <row r="30" spans="1:11" ht="30">
      <c r="A30" s="35" t="s">
        <v>23</v>
      </c>
      <c r="B30" s="42" t="s">
        <v>176</v>
      </c>
      <c r="C30" s="35" t="s">
        <v>175</v>
      </c>
      <c r="D30" s="35" t="s">
        <v>62</v>
      </c>
      <c r="E30" s="35" t="s">
        <v>189</v>
      </c>
      <c r="F30" s="35" t="s">
        <v>215</v>
      </c>
      <c r="G30" s="36">
        <v>600</v>
      </c>
      <c r="H30" s="36">
        <v>600</v>
      </c>
      <c r="I30" s="36">
        <v>600</v>
      </c>
      <c r="J30" s="13"/>
      <c r="K30" s="13"/>
    </row>
    <row r="31" spans="1:11" ht="45" customHeight="1">
      <c r="A31" s="35" t="s">
        <v>97</v>
      </c>
      <c r="B31" s="44" t="s">
        <v>4</v>
      </c>
      <c r="C31" s="35" t="s">
        <v>175</v>
      </c>
      <c r="D31" s="35" t="s">
        <v>80</v>
      </c>
      <c r="E31" s="35"/>
      <c r="F31" s="35"/>
      <c r="G31" s="41">
        <f t="shared" ref="G31:I32" si="2">G32</f>
        <v>33681</v>
      </c>
      <c r="H31" s="41">
        <f t="shared" si="2"/>
        <v>33681</v>
      </c>
      <c r="I31" s="41">
        <f t="shared" si="2"/>
        <v>33681</v>
      </c>
      <c r="J31" s="13"/>
      <c r="K31" s="13"/>
    </row>
    <row r="32" spans="1:11" ht="28.5" customHeight="1">
      <c r="A32" s="35" t="s">
        <v>98</v>
      </c>
      <c r="B32" s="42" t="s">
        <v>85</v>
      </c>
      <c r="C32" s="35" t="s">
        <v>175</v>
      </c>
      <c r="D32" s="35" t="s">
        <v>80</v>
      </c>
      <c r="E32" s="35" t="s">
        <v>188</v>
      </c>
      <c r="F32" s="35"/>
      <c r="G32" s="36">
        <f t="shared" si="2"/>
        <v>33681</v>
      </c>
      <c r="H32" s="36">
        <f t="shared" si="2"/>
        <v>33681</v>
      </c>
      <c r="I32" s="36">
        <f t="shared" si="2"/>
        <v>33681</v>
      </c>
      <c r="J32" s="13"/>
      <c r="K32" s="13"/>
    </row>
    <row r="33" spans="1:11" ht="45">
      <c r="A33" s="35" t="s">
        <v>99</v>
      </c>
      <c r="B33" s="42" t="s">
        <v>84</v>
      </c>
      <c r="C33" s="35" t="s">
        <v>175</v>
      </c>
      <c r="D33" s="35" t="s">
        <v>80</v>
      </c>
      <c r="E33" s="35" t="s">
        <v>189</v>
      </c>
      <c r="F33" s="35"/>
      <c r="G33" s="36">
        <f t="shared" ref="G33:I34" si="3">G34</f>
        <v>33681</v>
      </c>
      <c r="H33" s="36">
        <f t="shared" si="3"/>
        <v>33681</v>
      </c>
      <c r="I33" s="36">
        <f t="shared" si="3"/>
        <v>33681</v>
      </c>
      <c r="J33" s="13"/>
      <c r="K33" s="13"/>
    </row>
    <row r="34" spans="1:11" ht="30">
      <c r="A34" s="35" t="s">
        <v>100</v>
      </c>
      <c r="B34" s="42" t="s">
        <v>5</v>
      </c>
      <c r="C34" s="35" t="s">
        <v>175</v>
      </c>
      <c r="D34" s="35" t="s">
        <v>80</v>
      </c>
      <c r="E34" s="35" t="s">
        <v>189</v>
      </c>
      <c r="F34" s="35" t="s">
        <v>6</v>
      </c>
      <c r="G34" s="36">
        <f t="shared" si="3"/>
        <v>33681</v>
      </c>
      <c r="H34" s="36">
        <f t="shared" si="3"/>
        <v>33681</v>
      </c>
      <c r="I34" s="36">
        <f t="shared" si="3"/>
        <v>33681</v>
      </c>
      <c r="J34" s="13"/>
      <c r="K34" s="13"/>
    </row>
    <row r="35" spans="1:11" ht="30">
      <c r="A35" s="35" t="s">
        <v>101</v>
      </c>
      <c r="B35" s="42" t="s">
        <v>17</v>
      </c>
      <c r="C35" s="35" t="s">
        <v>175</v>
      </c>
      <c r="D35" s="35" t="s">
        <v>80</v>
      </c>
      <c r="E35" s="35" t="s">
        <v>189</v>
      </c>
      <c r="F35" s="35" t="s">
        <v>16</v>
      </c>
      <c r="G35" s="36">
        <v>33681</v>
      </c>
      <c r="H35" s="36">
        <v>33681</v>
      </c>
      <c r="I35" s="36">
        <v>33681</v>
      </c>
      <c r="J35" s="13"/>
      <c r="K35" s="13"/>
    </row>
    <row r="36" spans="1:11">
      <c r="A36" s="35" t="s">
        <v>102</v>
      </c>
      <c r="B36" s="40" t="s">
        <v>45</v>
      </c>
      <c r="C36" s="35" t="s">
        <v>175</v>
      </c>
      <c r="D36" s="35" t="s">
        <v>31</v>
      </c>
      <c r="E36" s="35"/>
      <c r="F36" s="35"/>
      <c r="G36" s="41">
        <f t="shared" ref="G36:I37" si="4">G37</f>
        <v>3000</v>
      </c>
      <c r="H36" s="41">
        <f t="shared" si="4"/>
        <v>3000</v>
      </c>
      <c r="I36" s="41">
        <f t="shared" si="4"/>
        <v>3000</v>
      </c>
      <c r="J36" s="13"/>
      <c r="K36" s="13"/>
    </row>
    <row r="37" spans="1:11" ht="30">
      <c r="A37" s="35" t="s">
        <v>103</v>
      </c>
      <c r="B37" s="42" t="s">
        <v>86</v>
      </c>
      <c r="C37" s="35" t="s">
        <v>175</v>
      </c>
      <c r="D37" s="35" t="s">
        <v>31</v>
      </c>
      <c r="E37" s="35" t="s">
        <v>190</v>
      </c>
      <c r="F37" s="35"/>
      <c r="G37" s="36">
        <f t="shared" si="4"/>
        <v>3000</v>
      </c>
      <c r="H37" s="36">
        <f t="shared" si="4"/>
        <v>3000</v>
      </c>
      <c r="I37" s="36">
        <f t="shared" si="4"/>
        <v>3000</v>
      </c>
      <c r="J37" s="13"/>
      <c r="K37" s="13"/>
    </row>
    <row r="38" spans="1:11" ht="30">
      <c r="A38" s="35" t="s">
        <v>24</v>
      </c>
      <c r="B38" s="45" t="s">
        <v>59</v>
      </c>
      <c r="C38" s="35" t="s">
        <v>175</v>
      </c>
      <c r="D38" s="35" t="s">
        <v>31</v>
      </c>
      <c r="E38" s="35" t="s">
        <v>190</v>
      </c>
      <c r="F38" s="35" t="s">
        <v>60</v>
      </c>
      <c r="G38" s="36">
        <f>G39</f>
        <v>3000</v>
      </c>
      <c r="H38" s="36">
        <f>H39</f>
        <v>3000</v>
      </c>
      <c r="I38" s="36">
        <f>I39</f>
        <v>3000</v>
      </c>
      <c r="J38" s="13"/>
      <c r="K38" s="13"/>
    </row>
    <row r="39" spans="1:11" ht="30">
      <c r="A39" s="35" t="s">
        <v>25</v>
      </c>
      <c r="B39" s="46" t="s">
        <v>2</v>
      </c>
      <c r="C39" s="35" t="s">
        <v>175</v>
      </c>
      <c r="D39" s="35" t="s">
        <v>31</v>
      </c>
      <c r="E39" s="35" t="s">
        <v>190</v>
      </c>
      <c r="F39" s="35" t="s">
        <v>15</v>
      </c>
      <c r="G39" s="36">
        <v>3000</v>
      </c>
      <c r="H39" s="36">
        <v>3000</v>
      </c>
      <c r="I39" s="36">
        <v>3000</v>
      </c>
      <c r="J39" s="13"/>
      <c r="K39" s="13"/>
    </row>
    <row r="40" spans="1:11" ht="20.25" customHeight="1">
      <c r="A40" s="35" t="s">
        <v>104</v>
      </c>
      <c r="B40" s="47" t="s">
        <v>28</v>
      </c>
      <c r="C40" s="35" t="s">
        <v>175</v>
      </c>
      <c r="D40" s="35" t="s">
        <v>32</v>
      </c>
      <c r="E40" s="35"/>
      <c r="F40" s="35"/>
      <c r="G40" s="41">
        <f t="shared" ref="G40:I41" si="5">G41</f>
        <v>1600</v>
      </c>
      <c r="H40" s="41">
        <f t="shared" si="5"/>
        <v>1600</v>
      </c>
      <c r="I40" s="41">
        <f t="shared" si="5"/>
        <v>1600</v>
      </c>
      <c r="J40" s="13"/>
      <c r="K40" s="13"/>
    </row>
    <row r="41" spans="1:11" ht="45">
      <c r="A41" s="35" t="s">
        <v>105</v>
      </c>
      <c r="B41" s="46" t="s">
        <v>177</v>
      </c>
      <c r="C41" s="35" t="s">
        <v>175</v>
      </c>
      <c r="D41" s="35" t="s">
        <v>32</v>
      </c>
      <c r="E41" s="35" t="s">
        <v>191</v>
      </c>
      <c r="F41" s="35"/>
      <c r="G41" s="36">
        <f t="shared" si="5"/>
        <v>1600</v>
      </c>
      <c r="H41" s="36">
        <f t="shared" si="5"/>
        <v>1600</v>
      </c>
      <c r="I41" s="36">
        <f t="shared" si="5"/>
        <v>1600</v>
      </c>
      <c r="J41" s="13"/>
      <c r="K41" s="13"/>
    </row>
    <row r="42" spans="1:11" ht="30">
      <c r="A42" s="35" t="s">
        <v>106</v>
      </c>
      <c r="B42" s="42" t="s">
        <v>55</v>
      </c>
      <c r="C42" s="35" t="s">
        <v>175</v>
      </c>
      <c r="D42" s="35" t="s">
        <v>32</v>
      </c>
      <c r="E42" s="35" t="s">
        <v>191</v>
      </c>
      <c r="F42" s="35" t="s">
        <v>56</v>
      </c>
      <c r="G42" s="36">
        <f>G43</f>
        <v>1600</v>
      </c>
      <c r="H42" s="36">
        <f>H43</f>
        <v>1600</v>
      </c>
      <c r="I42" s="36">
        <f>I43</f>
        <v>1600</v>
      </c>
      <c r="J42" s="13"/>
      <c r="K42" s="13"/>
    </row>
    <row r="43" spans="1:11" ht="45">
      <c r="A43" s="35" t="s">
        <v>107</v>
      </c>
      <c r="B43" s="42" t="s">
        <v>57</v>
      </c>
      <c r="C43" s="35" t="s">
        <v>175</v>
      </c>
      <c r="D43" s="35" t="s">
        <v>32</v>
      </c>
      <c r="E43" s="35" t="s">
        <v>191</v>
      </c>
      <c r="F43" s="35" t="s">
        <v>58</v>
      </c>
      <c r="G43" s="36">
        <v>1600</v>
      </c>
      <c r="H43" s="36">
        <v>1600</v>
      </c>
      <c r="I43" s="36">
        <v>1600</v>
      </c>
      <c r="J43" s="13"/>
      <c r="K43" s="13"/>
    </row>
    <row r="44" spans="1:11">
      <c r="A44" s="35" t="s">
        <v>108</v>
      </c>
      <c r="B44" s="23" t="s">
        <v>38</v>
      </c>
      <c r="C44" s="35" t="s">
        <v>175</v>
      </c>
      <c r="D44" s="24" t="s">
        <v>34</v>
      </c>
      <c r="E44" s="24"/>
      <c r="F44" s="24"/>
      <c r="G44" s="26">
        <f t="shared" ref="G44:I46" si="6">G45</f>
        <v>61208</v>
      </c>
      <c r="H44" s="26">
        <f t="shared" si="6"/>
        <v>62136</v>
      </c>
      <c r="I44" s="26">
        <f t="shared" si="6"/>
        <v>65327</v>
      </c>
      <c r="J44" s="13"/>
      <c r="K44" s="13"/>
    </row>
    <row r="45" spans="1:11" ht="30">
      <c r="A45" s="35" t="s">
        <v>109</v>
      </c>
      <c r="B45" s="40" t="s">
        <v>7</v>
      </c>
      <c r="C45" s="35" t="s">
        <v>175</v>
      </c>
      <c r="D45" s="35" t="s">
        <v>35</v>
      </c>
      <c r="E45" s="35"/>
      <c r="F45" s="35"/>
      <c r="G45" s="36">
        <f t="shared" si="6"/>
        <v>61208</v>
      </c>
      <c r="H45" s="36">
        <f t="shared" si="6"/>
        <v>62136</v>
      </c>
      <c r="I45" s="36">
        <f t="shared" si="6"/>
        <v>65327</v>
      </c>
      <c r="J45" s="13"/>
      <c r="K45" s="13"/>
    </row>
    <row r="46" spans="1:11" ht="30">
      <c r="A46" s="35" t="s">
        <v>110</v>
      </c>
      <c r="B46" s="42" t="s">
        <v>9</v>
      </c>
      <c r="C46" s="35" t="s">
        <v>175</v>
      </c>
      <c r="D46" s="35" t="s">
        <v>35</v>
      </c>
      <c r="E46" s="35" t="s">
        <v>188</v>
      </c>
      <c r="F46" s="35"/>
      <c r="G46" s="36">
        <f t="shared" si="6"/>
        <v>61208</v>
      </c>
      <c r="H46" s="36">
        <f t="shared" si="6"/>
        <v>62136</v>
      </c>
      <c r="I46" s="36">
        <f t="shared" si="6"/>
        <v>65327</v>
      </c>
      <c r="J46" s="13"/>
      <c r="K46" s="13"/>
    </row>
    <row r="47" spans="1:11" ht="45">
      <c r="A47" s="35" t="s">
        <v>111</v>
      </c>
      <c r="B47" s="42" t="s">
        <v>178</v>
      </c>
      <c r="C47" s="35" t="s">
        <v>175</v>
      </c>
      <c r="D47" s="35" t="s">
        <v>35</v>
      </c>
      <c r="E47" s="35" t="s">
        <v>192</v>
      </c>
      <c r="F47" s="35"/>
      <c r="G47" s="36">
        <f>G48+G50</f>
        <v>61208</v>
      </c>
      <c r="H47" s="36">
        <f>H48+H50</f>
        <v>62136</v>
      </c>
      <c r="I47" s="36">
        <f>I48+I50</f>
        <v>65327</v>
      </c>
      <c r="J47" s="13"/>
      <c r="K47" s="13"/>
    </row>
    <row r="48" spans="1:11" ht="105">
      <c r="A48" s="35" t="s">
        <v>112</v>
      </c>
      <c r="B48" s="42" t="s">
        <v>51</v>
      </c>
      <c r="C48" s="35" t="s">
        <v>175</v>
      </c>
      <c r="D48" s="35" t="s">
        <v>35</v>
      </c>
      <c r="E48" s="35" t="s">
        <v>192</v>
      </c>
      <c r="F48" s="35" t="s">
        <v>52</v>
      </c>
      <c r="G48" s="36">
        <f>G49</f>
        <v>45750</v>
      </c>
      <c r="H48" s="36">
        <f>H49</f>
        <v>45750</v>
      </c>
      <c r="I48" s="36">
        <f>I49</f>
        <v>45750</v>
      </c>
      <c r="J48" s="13"/>
      <c r="K48" s="13"/>
    </row>
    <row r="49" spans="1:11" ht="45">
      <c r="A49" s="35" t="s">
        <v>113</v>
      </c>
      <c r="B49" s="42" t="s">
        <v>53</v>
      </c>
      <c r="C49" s="35" t="s">
        <v>175</v>
      </c>
      <c r="D49" s="35" t="s">
        <v>35</v>
      </c>
      <c r="E49" s="35" t="s">
        <v>192</v>
      </c>
      <c r="F49" s="35" t="s">
        <v>54</v>
      </c>
      <c r="G49" s="36">
        <v>45750</v>
      </c>
      <c r="H49" s="36">
        <v>45750</v>
      </c>
      <c r="I49" s="36">
        <v>45750</v>
      </c>
      <c r="J49" s="13"/>
      <c r="K49" s="13"/>
    </row>
    <row r="50" spans="1:11" ht="30">
      <c r="A50" s="35" t="s">
        <v>114</v>
      </c>
      <c r="B50" s="42" t="s">
        <v>55</v>
      </c>
      <c r="C50" s="35" t="s">
        <v>175</v>
      </c>
      <c r="D50" s="35" t="s">
        <v>35</v>
      </c>
      <c r="E50" s="35" t="s">
        <v>192</v>
      </c>
      <c r="F50" s="35" t="s">
        <v>56</v>
      </c>
      <c r="G50" s="36">
        <f>G51</f>
        <v>15458</v>
      </c>
      <c r="H50" s="36">
        <f>H51</f>
        <v>16386</v>
      </c>
      <c r="I50" s="36">
        <f>I51</f>
        <v>19577</v>
      </c>
      <c r="J50" s="13"/>
      <c r="K50" s="13"/>
    </row>
    <row r="51" spans="1:11" ht="45">
      <c r="A51" s="35" t="s">
        <v>36</v>
      </c>
      <c r="B51" s="42" t="s">
        <v>57</v>
      </c>
      <c r="C51" s="35" t="s">
        <v>175</v>
      </c>
      <c r="D51" s="35" t="s">
        <v>35</v>
      </c>
      <c r="E51" s="35" t="s">
        <v>192</v>
      </c>
      <c r="F51" s="35" t="s">
        <v>58</v>
      </c>
      <c r="G51" s="36">
        <v>15458</v>
      </c>
      <c r="H51" s="36">
        <v>16386</v>
      </c>
      <c r="I51" s="36">
        <v>19577</v>
      </c>
      <c r="J51" s="13"/>
      <c r="K51" s="13"/>
    </row>
    <row r="52" spans="1:11" ht="47.25">
      <c r="A52" s="35" t="s">
        <v>115</v>
      </c>
      <c r="B52" s="23" t="s">
        <v>21</v>
      </c>
      <c r="C52" s="35" t="s">
        <v>175</v>
      </c>
      <c r="D52" s="24" t="s">
        <v>37</v>
      </c>
      <c r="E52" s="24"/>
      <c r="F52" s="24"/>
      <c r="G52" s="26">
        <f>SUM(G53)</f>
        <v>202270</v>
      </c>
      <c r="H52" s="26">
        <f>SUM(H53)</f>
        <v>178670</v>
      </c>
      <c r="I52" s="26">
        <f>SUM(I53)</f>
        <v>178670</v>
      </c>
      <c r="J52" s="13"/>
      <c r="K52" s="13"/>
    </row>
    <row r="53" spans="1:11" ht="45">
      <c r="A53" s="35" t="s">
        <v>40</v>
      </c>
      <c r="B53" s="48" t="s">
        <v>186</v>
      </c>
      <c r="C53" s="35" t="s">
        <v>175</v>
      </c>
      <c r="D53" s="35" t="s">
        <v>37</v>
      </c>
      <c r="E53" s="35" t="s">
        <v>171</v>
      </c>
      <c r="F53" s="35"/>
      <c r="G53" s="36">
        <f>SUM(G54)</f>
        <v>202270</v>
      </c>
      <c r="H53" s="36">
        <f>H54</f>
        <v>178670</v>
      </c>
      <c r="I53" s="36">
        <f>SUM(I54)</f>
        <v>178670</v>
      </c>
      <c r="J53" s="13"/>
      <c r="K53" s="13"/>
    </row>
    <row r="54" spans="1:11" ht="75">
      <c r="A54" s="35" t="s">
        <v>41</v>
      </c>
      <c r="B54" s="48" t="s">
        <v>185</v>
      </c>
      <c r="C54" s="35" t="s">
        <v>175</v>
      </c>
      <c r="D54" s="35" t="s">
        <v>37</v>
      </c>
      <c r="E54" s="35" t="s">
        <v>168</v>
      </c>
      <c r="F54" s="35"/>
      <c r="G54" s="36">
        <f>G55+G58</f>
        <v>202270</v>
      </c>
      <c r="H54" s="36">
        <f>H55+H58</f>
        <v>178670</v>
      </c>
      <c r="I54" s="36">
        <f>I55+I58</f>
        <v>178670</v>
      </c>
      <c r="J54" s="13"/>
      <c r="K54" s="13"/>
    </row>
    <row r="55" spans="1:11" ht="60">
      <c r="A55" s="35" t="s">
        <v>116</v>
      </c>
      <c r="B55" s="40" t="s">
        <v>19</v>
      </c>
      <c r="C55" s="35" t="s">
        <v>175</v>
      </c>
      <c r="D55" s="35" t="s">
        <v>20</v>
      </c>
      <c r="E55" s="35" t="s">
        <v>193</v>
      </c>
      <c r="F55" s="35"/>
      <c r="G55" s="41">
        <f>SUM(G57)</f>
        <v>0</v>
      </c>
      <c r="H55" s="41">
        <f>SUM(H57)</f>
        <v>0</v>
      </c>
      <c r="I55" s="41">
        <f>SUM(I57)</f>
        <v>0</v>
      </c>
      <c r="J55" s="13"/>
      <c r="K55" s="13"/>
    </row>
    <row r="56" spans="1:11" ht="30">
      <c r="A56" s="35" t="s">
        <v>117</v>
      </c>
      <c r="B56" s="42" t="s">
        <v>55</v>
      </c>
      <c r="C56" s="35" t="s">
        <v>175</v>
      </c>
      <c r="D56" s="35" t="s">
        <v>20</v>
      </c>
      <c r="E56" s="35" t="s">
        <v>193</v>
      </c>
      <c r="F56" s="35" t="s">
        <v>56</v>
      </c>
      <c r="G56" s="36">
        <f>G57</f>
        <v>0</v>
      </c>
      <c r="H56" s="36">
        <f>H57</f>
        <v>0</v>
      </c>
      <c r="I56" s="36">
        <f>I57</f>
        <v>0</v>
      </c>
      <c r="J56" s="13"/>
      <c r="K56" s="13"/>
    </row>
    <row r="57" spans="1:11" ht="45">
      <c r="A57" s="35" t="s">
        <v>118</v>
      </c>
      <c r="B57" s="42" t="s">
        <v>57</v>
      </c>
      <c r="C57" s="35" t="s">
        <v>175</v>
      </c>
      <c r="D57" s="35" t="s">
        <v>20</v>
      </c>
      <c r="E57" s="35" t="s">
        <v>193</v>
      </c>
      <c r="F57" s="35" t="s">
        <v>58</v>
      </c>
      <c r="G57" s="36">
        <v>0</v>
      </c>
      <c r="H57" s="36">
        <v>0</v>
      </c>
      <c r="I57" s="36">
        <v>0</v>
      </c>
      <c r="J57" s="13"/>
      <c r="K57" s="13"/>
    </row>
    <row r="58" spans="1:11" ht="45">
      <c r="A58" s="35" t="s">
        <v>42</v>
      </c>
      <c r="B58" s="40" t="s">
        <v>194</v>
      </c>
      <c r="C58" s="35" t="s">
        <v>175</v>
      </c>
      <c r="D58" s="35" t="s">
        <v>182</v>
      </c>
      <c r="E58" s="35" t="s">
        <v>193</v>
      </c>
      <c r="F58" s="35"/>
      <c r="G58" s="41">
        <f>G59+G61+G63+G65</f>
        <v>202270</v>
      </c>
      <c r="H58" s="41">
        <f>H59+H61</f>
        <v>178670</v>
      </c>
      <c r="I58" s="41">
        <f>I59+I61</f>
        <v>178670</v>
      </c>
      <c r="J58" s="13"/>
      <c r="K58" s="13"/>
    </row>
    <row r="59" spans="1:11" ht="30">
      <c r="A59" s="35" t="s">
        <v>119</v>
      </c>
      <c r="B59" s="42" t="s">
        <v>195</v>
      </c>
      <c r="C59" s="35" t="s">
        <v>175</v>
      </c>
      <c r="D59" s="35" t="s">
        <v>182</v>
      </c>
      <c r="E59" s="35" t="s">
        <v>193</v>
      </c>
      <c r="F59" s="35" t="s">
        <v>52</v>
      </c>
      <c r="G59" s="36">
        <f>G60</f>
        <v>140670</v>
      </c>
      <c r="H59" s="36">
        <f>H60</f>
        <v>140670</v>
      </c>
      <c r="I59" s="36">
        <f>I60</f>
        <v>140670</v>
      </c>
      <c r="J59" s="13"/>
      <c r="K59" s="13"/>
    </row>
    <row r="60" spans="1:11" ht="30">
      <c r="A60" s="35" t="s">
        <v>120</v>
      </c>
      <c r="B60" s="42" t="s">
        <v>195</v>
      </c>
      <c r="C60" s="35" t="s">
        <v>175</v>
      </c>
      <c r="D60" s="35" t="s">
        <v>182</v>
      </c>
      <c r="E60" s="35" t="s">
        <v>193</v>
      </c>
      <c r="F60" s="35" t="s">
        <v>54</v>
      </c>
      <c r="G60" s="36">
        <v>140670</v>
      </c>
      <c r="H60" s="36">
        <v>140670</v>
      </c>
      <c r="I60" s="36">
        <v>140670</v>
      </c>
      <c r="J60" s="13"/>
      <c r="K60" s="13"/>
    </row>
    <row r="61" spans="1:11" ht="30">
      <c r="A61" s="35" t="s">
        <v>121</v>
      </c>
      <c r="B61" s="42" t="s">
        <v>55</v>
      </c>
      <c r="C61" s="35" t="s">
        <v>175</v>
      </c>
      <c r="D61" s="35" t="s">
        <v>182</v>
      </c>
      <c r="E61" s="35" t="s">
        <v>193</v>
      </c>
      <c r="F61" s="35" t="s">
        <v>56</v>
      </c>
      <c r="G61" s="36">
        <f>G62</f>
        <v>61600</v>
      </c>
      <c r="H61" s="36">
        <f>H62</f>
        <v>38000</v>
      </c>
      <c r="I61" s="36">
        <f>I62</f>
        <v>38000</v>
      </c>
      <c r="J61" s="13"/>
      <c r="K61" s="13"/>
    </row>
    <row r="62" spans="1:11" ht="45">
      <c r="A62" s="35" t="s">
        <v>122</v>
      </c>
      <c r="B62" s="42" t="s">
        <v>57</v>
      </c>
      <c r="C62" s="35" t="s">
        <v>175</v>
      </c>
      <c r="D62" s="35" t="s">
        <v>182</v>
      </c>
      <c r="E62" s="35" t="s">
        <v>193</v>
      </c>
      <c r="F62" s="35" t="s">
        <v>58</v>
      </c>
      <c r="G62" s="36">
        <v>61600</v>
      </c>
      <c r="H62" s="36">
        <v>38000</v>
      </c>
      <c r="I62" s="36">
        <v>38000</v>
      </c>
      <c r="J62" s="13"/>
      <c r="K62" s="13"/>
    </row>
    <row r="63" spans="1:11" ht="30">
      <c r="A63" s="35" t="s">
        <v>123</v>
      </c>
      <c r="B63" s="42" t="s">
        <v>55</v>
      </c>
      <c r="C63" s="35" t="s">
        <v>175</v>
      </c>
      <c r="D63" s="35" t="s">
        <v>182</v>
      </c>
      <c r="E63" s="35" t="s">
        <v>205</v>
      </c>
      <c r="F63" s="35" t="s">
        <v>56</v>
      </c>
      <c r="G63" s="36">
        <f>G64</f>
        <v>0</v>
      </c>
      <c r="H63" s="36">
        <f>H64</f>
        <v>0</v>
      </c>
      <c r="I63" s="36">
        <f>I64</f>
        <v>0</v>
      </c>
      <c r="J63" s="13"/>
      <c r="K63" s="13"/>
    </row>
    <row r="64" spans="1:11" ht="45">
      <c r="A64" s="35" t="s">
        <v>174</v>
      </c>
      <c r="B64" s="42" t="s">
        <v>57</v>
      </c>
      <c r="C64" s="35" t="s">
        <v>175</v>
      </c>
      <c r="D64" s="35" t="s">
        <v>182</v>
      </c>
      <c r="E64" s="35" t="s">
        <v>205</v>
      </c>
      <c r="F64" s="35" t="s">
        <v>58</v>
      </c>
      <c r="G64" s="36">
        <v>0</v>
      </c>
      <c r="H64" s="36">
        <v>0</v>
      </c>
      <c r="I64" s="36">
        <v>0</v>
      </c>
      <c r="J64" s="13"/>
      <c r="K64" s="13"/>
    </row>
    <row r="65" spans="1:11" ht="30">
      <c r="A65" s="35" t="s">
        <v>124</v>
      </c>
      <c r="B65" s="42" t="s">
        <v>55</v>
      </c>
      <c r="C65" s="35" t="s">
        <v>175</v>
      </c>
      <c r="D65" s="35" t="s">
        <v>182</v>
      </c>
      <c r="E65" s="35" t="s">
        <v>206</v>
      </c>
      <c r="F65" s="35" t="s">
        <v>56</v>
      </c>
      <c r="G65" s="36">
        <f>G66</f>
        <v>0</v>
      </c>
      <c r="H65" s="36">
        <f>H66</f>
        <v>0</v>
      </c>
      <c r="I65" s="36">
        <f>I66</f>
        <v>0</v>
      </c>
      <c r="J65" s="13"/>
      <c r="K65" s="13"/>
    </row>
    <row r="66" spans="1:11" ht="45">
      <c r="A66" s="35" t="s">
        <v>125</v>
      </c>
      <c r="B66" s="42" t="s">
        <v>57</v>
      </c>
      <c r="C66" s="35" t="s">
        <v>175</v>
      </c>
      <c r="D66" s="35" t="s">
        <v>182</v>
      </c>
      <c r="E66" s="35" t="s">
        <v>206</v>
      </c>
      <c r="F66" s="35" t="s">
        <v>58</v>
      </c>
      <c r="G66" s="36">
        <v>0</v>
      </c>
      <c r="H66" s="36">
        <v>0</v>
      </c>
      <c r="I66" s="36">
        <v>0</v>
      </c>
      <c r="J66" s="13"/>
      <c r="K66" s="13"/>
    </row>
    <row r="67" spans="1:11">
      <c r="A67" s="35" t="s">
        <v>126</v>
      </c>
      <c r="B67" s="23" t="s">
        <v>63</v>
      </c>
      <c r="C67" s="35" t="s">
        <v>175</v>
      </c>
      <c r="D67" s="24" t="s">
        <v>64</v>
      </c>
      <c r="E67" s="24"/>
      <c r="F67" s="24"/>
      <c r="G67" s="26">
        <f>SUM(G68)</f>
        <v>182500</v>
      </c>
      <c r="H67" s="26">
        <f>SUM(H69)</f>
        <v>53802</v>
      </c>
      <c r="I67" s="26">
        <f>SUM(I68)</f>
        <v>55117</v>
      </c>
      <c r="J67" s="13"/>
      <c r="K67" s="13"/>
    </row>
    <row r="68" spans="1:11" ht="30">
      <c r="A68" s="35" t="s">
        <v>127</v>
      </c>
      <c r="B68" s="40" t="s">
        <v>13</v>
      </c>
      <c r="C68" s="35" t="s">
        <v>175</v>
      </c>
      <c r="D68" s="35" t="s">
        <v>8</v>
      </c>
      <c r="E68" s="35"/>
      <c r="F68" s="35"/>
      <c r="G68" s="41">
        <f>SUM(G69)</f>
        <v>182500</v>
      </c>
      <c r="H68" s="41">
        <f>SUM(H69)</f>
        <v>53802</v>
      </c>
      <c r="I68" s="41">
        <f>SUM(I69)</f>
        <v>55117</v>
      </c>
      <c r="J68" s="13"/>
      <c r="K68" s="13"/>
    </row>
    <row r="69" spans="1:11" ht="45">
      <c r="A69" s="35" t="s">
        <v>128</v>
      </c>
      <c r="B69" s="48" t="s">
        <v>196</v>
      </c>
      <c r="C69" s="35" t="s">
        <v>175</v>
      </c>
      <c r="D69" s="35" t="s">
        <v>8</v>
      </c>
      <c r="E69" s="35" t="s">
        <v>171</v>
      </c>
      <c r="F69" s="35"/>
      <c r="G69" s="36">
        <f>SUM(G70)</f>
        <v>182500</v>
      </c>
      <c r="H69" s="36">
        <f>SUM(H70)</f>
        <v>53802</v>
      </c>
      <c r="I69" s="36">
        <f>SUM(I70)</f>
        <v>55117</v>
      </c>
      <c r="J69" s="13"/>
      <c r="K69" s="13"/>
    </row>
    <row r="70" spans="1:11" ht="60">
      <c r="A70" s="35" t="s">
        <v>129</v>
      </c>
      <c r="B70" s="40" t="s">
        <v>12</v>
      </c>
      <c r="C70" s="35" t="s">
        <v>175</v>
      </c>
      <c r="D70" s="35" t="s">
        <v>8</v>
      </c>
      <c r="E70" s="35" t="s">
        <v>166</v>
      </c>
      <c r="F70" s="35"/>
      <c r="G70" s="36">
        <f>SUM(G71)</f>
        <v>182500</v>
      </c>
      <c r="H70" s="36">
        <f>SUM(H71)</f>
        <v>53802</v>
      </c>
      <c r="I70" s="36">
        <f>SUM(I71)</f>
        <v>55117</v>
      </c>
      <c r="J70" s="13"/>
      <c r="K70" s="13"/>
    </row>
    <row r="71" spans="1:11" ht="60">
      <c r="A71" s="35" t="s">
        <v>130</v>
      </c>
      <c r="B71" s="42" t="s">
        <v>179</v>
      </c>
      <c r="C71" s="35" t="s">
        <v>175</v>
      </c>
      <c r="D71" s="35" t="s">
        <v>8</v>
      </c>
      <c r="E71" s="35" t="s">
        <v>167</v>
      </c>
      <c r="F71" s="35"/>
      <c r="G71" s="36">
        <f>G72+G74+G76</f>
        <v>182500</v>
      </c>
      <c r="H71" s="36">
        <f t="shared" ref="G71:I76" si="7">H72</f>
        <v>53802</v>
      </c>
      <c r="I71" s="36">
        <f t="shared" si="7"/>
        <v>55117</v>
      </c>
      <c r="J71" s="13"/>
      <c r="K71" s="13"/>
    </row>
    <row r="72" spans="1:11" ht="30">
      <c r="A72" s="35" t="s">
        <v>131</v>
      </c>
      <c r="B72" s="42" t="s">
        <v>55</v>
      </c>
      <c r="C72" s="35" t="s">
        <v>175</v>
      </c>
      <c r="D72" s="35" t="s">
        <v>8</v>
      </c>
      <c r="E72" s="35" t="s">
        <v>167</v>
      </c>
      <c r="F72" s="35" t="s">
        <v>56</v>
      </c>
      <c r="G72" s="36">
        <f>G73</f>
        <v>182500</v>
      </c>
      <c r="H72" s="36">
        <f t="shared" si="7"/>
        <v>53802</v>
      </c>
      <c r="I72" s="36">
        <f t="shared" si="7"/>
        <v>55117</v>
      </c>
      <c r="J72" s="13"/>
      <c r="K72" s="13"/>
    </row>
    <row r="73" spans="1:11" ht="31.5" customHeight="1">
      <c r="A73" s="35" t="s">
        <v>173</v>
      </c>
      <c r="B73" s="42" t="s">
        <v>57</v>
      </c>
      <c r="C73" s="35" t="s">
        <v>175</v>
      </c>
      <c r="D73" s="35" t="s">
        <v>8</v>
      </c>
      <c r="E73" s="35" t="s">
        <v>167</v>
      </c>
      <c r="F73" s="35" t="s">
        <v>58</v>
      </c>
      <c r="G73" s="36">
        <v>182500</v>
      </c>
      <c r="H73" s="36">
        <v>53802</v>
      </c>
      <c r="I73" s="36">
        <v>55117</v>
      </c>
      <c r="J73" s="13"/>
      <c r="K73" s="13"/>
    </row>
    <row r="74" spans="1:11" ht="30">
      <c r="A74" s="35" t="s">
        <v>132</v>
      </c>
      <c r="B74" s="42" t="s">
        <v>55</v>
      </c>
      <c r="C74" s="35" t="s">
        <v>175</v>
      </c>
      <c r="D74" s="35" t="s">
        <v>8</v>
      </c>
      <c r="E74" s="35" t="s">
        <v>208</v>
      </c>
      <c r="F74" s="35" t="s">
        <v>56</v>
      </c>
      <c r="G74" s="36">
        <f t="shared" si="7"/>
        <v>0</v>
      </c>
      <c r="H74" s="36">
        <f t="shared" si="7"/>
        <v>0</v>
      </c>
      <c r="I74" s="36">
        <f t="shared" si="7"/>
        <v>0</v>
      </c>
      <c r="J74" s="13"/>
      <c r="K74" s="13"/>
    </row>
    <row r="75" spans="1:11" ht="31.5" customHeight="1">
      <c r="A75" s="35" t="s">
        <v>133</v>
      </c>
      <c r="B75" s="42" t="s">
        <v>57</v>
      </c>
      <c r="C75" s="35" t="s">
        <v>175</v>
      </c>
      <c r="D75" s="35" t="s">
        <v>8</v>
      </c>
      <c r="E75" s="35" t="s">
        <v>208</v>
      </c>
      <c r="F75" s="35" t="s">
        <v>58</v>
      </c>
      <c r="G75" s="36">
        <v>0</v>
      </c>
      <c r="H75" s="36">
        <v>0</v>
      </c>
      <c r="I75" s="36">
        <v>0</v>
      </c>
      <c r="J75" s="13"/>
      <c r="K75" s="13"/>
    </row>
    <row r="76" spans="1:11" ht="30">
      <c r="A76" s="35" t="s">
        <v>134</v>
      </c>
      <c r="B76" s="42" t="s">
        <v>55</v>
      </c>
      <c r="C76" s="35" t="s">
        <v>175</v>
      </c>
      <c r="D76" s="35" t="s">
        <v>8</v>
      </c>
      <c r="E76" s="35" t="s">
        <v>207</v>
      </c>
      <c r="F76" s="35" t="s">
        <v>56</v>
      </c>
      <c r="G76" s="36">
        <f t="shared" si="7"/>
        <v>0</v>
      </c>
      <c r="H76" s="36">
        <f t="shared" si="7"/>
        <v>0</v>
      </c>
      <c r="I76" s="36">
        <f t="shared" si="7"/>
        <v>0</v>
      </c>
      <c r="J76" s="13"/>
      <c r="K76" s="13"/>
    </row>
    <row r="77" spans="1:11" ht="31.5" customHeight="1">
      <c r="A77" s="35" t="s">
        <v>135</v>
      </c>
      <c r="B77" s="42" t="s">
        <v>57</v>
      </c>
      <c r="C77" s="35" t="s">
        <v>175</v>
      </c>
      <c r="D77" s="35" t="s">
        <v>8</v>
      </c>
      <c r="E77" s="35" t="s">
        <v>207</v>
      </c>
      <c r="F77" s="35" t="s">
        <v>58</v>
      </c>
      <c r="G77" s="36">
        <v>0</v>
      </c>
      <c r="H77" s="36">
        <v>0</v>
      </c>
      <c r="I77" s="36">
        <v>0</v>
      </c>
      <c r="J77" s="13"/>
      <c r="K77" s="13"/>
    </row>
    <row r="78" spans="1:11">
      <c r="A78" s="35" t="s">
        <v>136</v>
      </c>
      <c r="B78" s="23" t="s">
        <v>81</v>
      </c>
      <c r="C78" s="35" t="s">
        <v>175</v>
      </c>
      <c r="D78" s="24" t="s">
        <v>82</v>
      </c>
      <c r="E78" s="24"/>
      <c r="F78" s="24"/>
      <c r="G78" s="49">
        <f>G79</f>
        <v>673750</v>
      </c>
      <c r="H78" s="49">
        <f>H79</f>
        <v>576750</v>
      </c>
      <c r="I78" s="49">
        <f>I79</f>
        <v>576750</v>
      </c>
      <c r="J78" s="13"/>
      <c r="K78" s="13"/>
    </row>
    <row r="79" spans="1:11" ht="60">
      <c r="A79" s="35" t="s">
        <v>137</v>
      </c>
      <c r="B79" s="50" t="s">
        <v>196</v>
      </c>
      <c r="C79" s="35" t="s">
        <v>175</v>
      </c>
      <c r="D79" s="51" t="s">
        <v>82</v>
      </c>
      <c r="E79" s="35" t="s">
        <v>92</v>
      </c>
      <c r="F79" s="35" t="s">
        <v>92</v>
      </c>
      <c r="G79" s="52">
        <f>G80+G86+G92</f>
        <v>673750</v>
      </c>
      <c r="H79" s="52">
        <f>H80+H86+H92</f>
        <v>576750</v>
      </c>
      <c r="I79" s="52">
        <f>I80+I86+I92</f>
        <v>576750</v>
      </c>
      <c r="J79" s="13"/>
      <c r="K79" s="13"/>
    </row>
    <row r="80" spans="1:11" ht="30">
      <c r="A80" s="35" t="s">
        <v>138</v>
      </c>
      <c r="B80" s="53" t="s">
        <v>90</v>
      </c>
      <c r="C80" s="54" t="s">
        <v>175</v>
      </c>
      <c r="D80" s="55" t="s">
        <v>91</v>
      </c>
      <c r="E80" s="55" t="s">
        <v>171</v>
      </c>
      <c r="F80" s="55"/>
      <c r="G80" s="56">
        <f t="shared" ref="G80:I84" si="8">G81</f>
        <v>35000</v>
      </c>
      <c r="H80" s="56">
        <f t="shared" si="8"/>
        <v>35000</v>
      </c>
      <c r="I80" s="56">
        <f t="shared" si="8"/>
        <v>35000</v>
      </c>
      <c r="J80" s="13"/>
      <c r="K80" s="13"/>
    </row>
    <row r="81" spans="1:11" ht="45">
      <c r="A81" s="35" t="s">
        <v>139</v>
      </c>
      <c r="B81" s="42" t="s">
        <v>187</v>
      </c>
      <c r="C81" s="57" t="s">
        <v>175</v>
      </c>
      <c r="D81" s="58" t="s">
        <v>91</v>
      </c>
      <c r="E81" s="58" t="s">
        <v>171</v>
      </c>
      <c r="F81" s="58"/>
      <c r="G81" s="59">
        <f t="shared" si="8"/>
        <v>35000</v>
      </c>
      <c r="H81" s="59">
        <f t="shared" si="8"/>
        <v>35000</v>
      </c>
      <c r="I81" s="59">
        <f t="shared" si="8"/>
        <v>35000</v>
      </c>
      <c r="J81" s="13"/>
      <c r="K81" s="13"/>
    </row>
    <row r="82" spans="1:11" ht="45.75">
      <c r="A82" s="35" t="s">
        <v>140</v>
      </c>
      <c r="B82" s="60" t="s">
        <v>14</v>
      </c>
      <c r="C82" s="57" t="s">
        <v>175</v>
      </c>
      <c r="D82" s="58" t="s">
        <v>91</v>
      </c>
      <c r="E82" s="58" t="s">
        <v>162</v>
      </c>
      <c r="F82" s="58"/>
      <c r="G82" s="59">
        <f t="shared" si="8"/>
        <v>35000</v>
      </c>
      <c r="H82" s="59">
        <f t="shared" si="8"/>
        <v>35000</v>
      </c>
      <c r="I82" s="59">
        <f t="shared" si="8"/>
        <v>35000</v>
      </c>
      <c r="J82" s="13"/>
      <c r="K82" s="13"/>
    </row>
    <row r="83" spans="1:11" ht="45">
      <c r="A83" s="35" t="s">
        <v>141</v>
      </c>
      <c r="B83" s="61" t="s">
        <v>198</v>
      </c>
      <c r="C83" s="35" t="s">
        <v>175</v>
      </c>
      <c r="D83" s="35" t="s">
        <v>91</v>
      </c>
      <c r="E83" s="35" t="s">
        <v>197</v>
      </c>
      <c r="F83" s="35"/>
      <c r="G83" s="36">
        <f t="shared" si="8"/>
        <v>35000</v>
      </c>
      <c r="H83" s="36">
        <f t="shared" si="8"/>
        <v>35000</v>
      </c>
      <c r="I83" s="36">
        <f t="shared" si="8"/>
        <v>35000</v>
      </c>
      <c r="J83" s="13"/>
      <c r="K83" s="13"/>
    </row>
    <row r="84" spans="1:11" ht="30">
      <c r="A84" s="35" t="s">
        <v>142</v>
      </c>
      <c r="B84" s="42" t="s">
        <v>55</v>
      </c>
      <c r="C84" s="35" t="s">
        <v>175</v>
      </c>
      <c r="D84" s="35" t="s">
        <v>91</v>
      </c>
      <c r="E84" s="35" t="s">
        <v>170</v>
      </c>
      <c r="F84" s="35" t="s">
        <v>56</v>
      </c>
      <c r="G84" s="36">
        <f t="shared" si="8"/>
        <v>35000</v>
      </c>
      <c r="H84" s="36">
        <f t="shared" si="8"/>
        <v>35000</v>
      </c>
      <c r="I84" s="36">
        <f t="shared" si="8"/>
        <v>35000</v>
      </c>
      <c r="J84" s="13"/>
      <c r="K84" s="13"/>
    </row>
    <row r="85" spans="1:11" ht="32.25" customHeight="1">
      <c r="A85" s="35" t="s">
        <v>143</v>
      </c>
      <c r="B85" s="42" t="s">
        <v>57</v>
      </c>
      <c r="C85" s="35" t="s">
        <v>175</v>
      </c>
      <c r="D85" s="35" t="s">
        <v>91</v>
      </c>
      <c r="E85" s="35" t="s">
        <v>197</v>
      </c>
      <c r="F85" s="35" t="s">
        <v>58</v>
      </c>
      <c r="G85" s="36">
        <v>35000</v>
      </c>
      <c r="H85" s="36">
        <v>35000</v>
      </c>
      <c r="I85" s="36">
        <v>35000</v>
      </c>
      <c r="J85" s="13"/>
      <c r="K85" s="13"/>
    </row>
    <row r="86" spans="1:11">
      <c r="A86" s="35" t="s">
        <v>144</v>
      </c>
      <c r="B86" s="62" t="s">
        <v>29</v>
      </c>
      <c r="C86" s="54" t="s">
        <v>175</v>
      </c>
      <c r="D86" s="55" t="s">
        <v>83</v>
      </c>
      <c r="E86" s="55"/>
      <c r="F86" s="55"/>
      <c r="G86" s="56">
        <f t="shared" ref="G86:I90" si="9">G87</f>
        <v>170600</v>
      </c>
      <c r="H86" s="56">
        <f t="shared" si="9"/>
        <v>150600</v>
      </c>
      <c r="I86" s="56">
        <f t="shared" si="9"/>
        <v>150600</v>
      </c>
      <c r="J86" s="13"/>
      <c r="K86" s="13"/>
    </row>
    <row r="87" spans="1:11" ht="45">
      <c r="A87" s="35" t="s">
        <v>145</v>
      </c>
      <c r="B87" s="42" t="s">
        <v>187</v>
      </c>
      <c r="C87" s="35" t="s">
        <v>175</v>
      </c>
      <c r="D87" s="35" t="s">
        <v>83</v>
      </c>
      <c r="E87" s="35" t="s">
        <v>171</v>
      </c>
      <c r="F87" s="35"/>
      <c r="G87" s="36">
        <f t="shared" si="9"/>
        <v>170600</v>
      </c>
      <c r="H87" s="36">
        <f t="shared" si="9"/>
        <v>150600</v>
      </c>
      <c r="I87" s="36">
        <f t="shared" si="9"/>
        <v>150600</v>
      </c>
      <c r="J87" s="13"/>
      <c r="K87" s="13"/>
    </row>
    <row r="88" spans="1:11" ht="45.75">
      <c r="A88" s="35" t="s">
        <v>209</v>
      </c>
      <c r="B88" s="60" t="s">
        <v>14</v>
      </c>
      <c r="C88" s="35" t="s">
        <v>175</v>
      </c>
      <c r="D88" s="35" t="s">
        <v>83</v>
      </c>
      <c r="E88" s="35" t="s">
        <v>203</v>
      </c>
      <c r="F88" s="35"/>
      <c r="G88" s="36">
        <f t="shared" si="9"/>
        <v>170600</v>
      </c>
      <c r="H88" s="36">
        <f t="shared" si="9"/>
        <v>150600</v>
      </c>
      <c r="I88" s="36">
        <f t="shared" si="9"/>
        <v>150600</v>
      </c>
      <c r="J88" s="13"/>
      <c r="K88" s="13"/>
    </row>
    <row r="89" spans="1:11" s="4" customFormat="1" ht="45">
      <c r="A89" s="35" t="s">
        <v>146</v>
      </c>
      <c r="B89" s="40" t="s">
        <v>200</v>
      </c>
      <c r="C89" s="35" t="s">
        <v>175</v>
      </c>
      <c r="D89" s="35" t="s">
        <v>83</v>
      </c>
      <c r="E89" s="35" t="s">
        <v>199</v>
      </c>
      <c r="F89" s="63"/>
      <c r="G89" s="36">
        <f t="shared" si="9"/>
        <v>170600</v>
      </c>
      <c r="H89" s="36">
        <f t="shared" si="9"/>
        <v>150600</v>
      </c>
      <c r="I89" s="36">
        <f t="shared" si="9"/>
        <v>150600</v>
      </c>
      <c r="J89" s="27"/>
      <c r="K89" s="27"/>
    </row>
    <row r="90" spans="1:11" ht="30">
      <c r="A90" s="35" t="s">
        <v>147</v>
      </c>
      <c r="B90" s="42" t="s">
        <v>55</v>
      </c>
      <c r="C90" s="35" t="s">
        <v>175</v>
      </c>
      <c r="D90" s="35" t="s">
        <v>83</v>
      </c>
      <c r="E90" s="35" t="s">
        <v>199</v>
      </c>
      <c r="F90" s="35" t="s">
        <v>56</v>
      </c>
      <c r="G90" s="36">
        <f t="shared" si="9"/>
        <v>170600</v>
      </c>
      <c r="H90" s="36">
        <f t="shared" si="9"/>
        <v>150600</v>
      </c>
      <c r="I90" s="36">
        <f t="shared" si="9"/>
        <v>150600</v>
      </c>
      <c r="J90" s="13"/>
      <c r="K90" s="13"/>
    </row>
    <row r="91" spans="1:11" ht="45">
      <c r="A91" s="35" t="s">
        <v>148</v>
      </c>
      <c r="B91" s="42" t="s">
        <v>57</v>
      </c>
      <c r="C91" s="35" t="s">
        <v>175</v>
      </c>
      <c r="D91" s="35" t="s">
        <v>83</v>
      </c>
      <c r="E91" s="35" t="s">
        <v>199</v>
      </c>
      <c r="F91" s="35" t="s">
        <v>58</v>
      </c>
      <c r="G91" s="36">
        <v>170600</v>
      </c>
      <c r="H91" s="36">
        <v>150600</v>
      </c>
      <c r="I91" s="36">
        <v>150600</v>
      </c>
      <c r="J91" s="13"/>
      <c r="K91" s="13"/>
    </row>
    <row r="92" spans="1:11">
      <c r="A92" s="35" t="s">
        <v>149</v>
      </c>
      <c r="B92" s="64" t="s">
        <v>11</v>
      </c>
      <c r="C92" s="54" t="s">
        <v>175</v>
      </c>
      <c r="D92" s="65" t="s">
        <v>10</v>
      </c>
      <c r="E92" s="65"/>
      <c r="F92" s="65"/>
      <c r="G92" s="26">
        <f>SUM(G94)</f>
        <v>468150</v>
      </c>
      <c r="H92" s="26">
        <f>SUM(H94)</f>
        <v>391150</v>
      </c>
      <c r="I92" s="26">
        <f>SUM(I94)</f>
        <v>391150</v>
      </c>
      <c r="J92" s="13"/>
      <c r="K92" s="13"/>
    </row>
    <row r="93" spans="1:11" ht="45">
      <c r="A93" s="35" t="s">
        <v>150</v>
      </c>
      <c r="B93" s="48" t="s">
        <v>186</v>
      </c>
      <c r="C93" s="35" t="s">
        <v>175</v>
      </c>
      <c r="D93" s="35" t="s">
        <v>10</v>
      </c>
      <c r="E93" s="35" t="s">
        <v>171</v>
      </c>
      <c r="F93" s="35"/>
      <c r="G93" s="36">
        <f>SUM(G94)</f>
        <v>468150</v>
      </c>
      <c r="H93" s="36">
        <f>SUM(H94)</f>
        <v>391150</v>
      </c>
      <c r="I93" s="36">
        <f>SUM(I94)</f>
        <v>391150</v>
      </c>
      <c r="J93" s="13"/>
      <c r="K93" s="13"/>
    </row>
    <row r="94" spans="1:11" ht="45.75">
      <c r="A94" s="35" t="s">
        <v>151</v>
      </c>
      <c r="B94" s="60" t="s">
        <v>14</v>
      </c>
      <c r="C94" s="35" t="s">
        <v>175</v>
      </c>
      <c r="D94" s="35" t="s">
        <v>10</v>
      </c>
      <c r="E94" s="35" t="s">
        <v>162</v>
      </c>
      <c r="F94" s="35"/>
      <c r="G94" s="36">
        <f>G95+G98+G101</f>
        <v>468150</v>
      </c>
      <c r="H94" s="36">
        <f>SUM(H95+H98+H101)</f>
        <v>391150</v>
      </c>
      <c r="I94" s="36">
        <f>SUM(I95+I98+I101)</f>
        <v>391150</v>
      </c>
      <c r="J94" s="13"/>
      <c r="K94" s="13"/>
    </row>
    <row r="95" spans="1:11" ht="30">
      <c r="A95" s="35" t="s">
        <v>152</v>
      </c>
      <c r="B95" s="40" t="s">
        <v>202</v>
      </c>
      <c r="C95" s="35" t="s">
        <v>175</v>
      </c>
      <c r="D95" s="35" t="s">
        <v>10</v>
      </c>
      <c r="E95" s="35" t="s">
        <v>163</v>
      </c>
      <c r="F95" s="35"/>
      <c r="G95" s="66">
        <f t="shared" ref="G95:I96" si="10">G96</f>
        <v>411150</v>
      </c>
      <c r="H95" s="66">
        <f t="shared" si="10"/>
        <v>381150</v>
      </c>
      <c r="I95" s="66">
        <f t="shared" si="10"/>
        <v>381150</v>
      </c>
      <c r="J95" s="13"/>
      <c r="K95" s="13"/>
    </row>
    <row r="96" spans="1:11" ht="30">
      <c r="A96" s="35" t="s">
        <v>153</v>
      </c>
      <c r="B96" s="42" t="s">
        <v>55</v>
      </c>
      <c r="C96" s="35" t="s">
        <v>175</v>
      </c>
      <c r="D96" s="35" t="s">
        <v>10</v>
      </c>
      <c r="E96" s="35" t="s">
        <v>163</v>
      </c>
      <c r="F96" s="35" t="s">
        <v>56</v>
      </c>
      <c r="G96" s="36">
        <f t="shared" si="10"/>
        <v>411150</v>
      </c>
      <c r="H96" s="36">
        <f t="shared" si="10"/>
        <v>381150</v>
      </c>
      <c r="I96" s="36">
        <f t="shared" si="10"/>
        <v>381150</v>
      </c>
      <c r="J96" s="13"/>
      <c r="K96" s="13"/>
    </row>
    <row r="97" spans="1:11" ht="45">
      <c r="A97" s="35" t="s">
        <v>154</v>
      </c>
      <c r="B97" s="42" t="s">
        <v>57</v>
      </c>
      <c r="C97" s="35" t="s">
        <v>175</v>
      </c>
      <c r="D97" s="35" t="s">
        <v>10</v>
      </c>
      <c r="E97" s="35" t="s">
        <v>163</v>
      </c>
      <c r="F97" s="35" t="s">
        <v>58</v>
      </c>
      <c r="G97" s="36">
        <v>411150</v>
      </c>
      <c r="H97" s="36">
        <v>381150</v>
      </c>
      <c r="I97" s="36">
        <v>381150</v>
      </c>
      <c r="J97" s="13"/>
      <c r="K97" s="13"/>
    </row>
    <row r="98" spans="1:11" ht="27" customHeight="1">
      <c r="A98" s="35" t="s">
        <v>155</v>
      </c>
      <c r="B98" s="40" t="s">
        <v>201</v>
      </c>
      <c r="C98" s="35" t="s">
        <v>175</v>
      </c>
      <c r="D98" s="35" t="s">
        <v>10</v>
      </c>
      <c r="E98" s="35" t="s">
        <v>164</v>
      </c>
      <c r="F98" s="35"/>
      <c r="G98" s="66">
        <f t="shared" ref="G98:I99" si="11">G99</f>
        <v>7000</v>
      </c>
      <c r="H98" s="66">
        <f t="shared" si="11"/>
        <v>7000</v>
      </c>
      <c r="I98" s="66">
        <f t="shared" si="11"/>
        <v>7000</v>
      </c>
      <c r="J98" s="13"/>
      <c r="K98" s="13"/>
    </row>
    <row r="99" spans="1:11" ht="30">
      <c r="A99" s="35" t="s">
        <v>156</v>
      </c>
      <c r="B99" s="42" t="s">
        <v>55</v>
      </c>
      <c r="C99" s="35" t="s">
        <v>175</v>
      </c>
      <c r="D99" s="35" t="s">
        <v>10</v>
      </c>
      <c r="E99" s="35" t="s">
        <v>164</v>
      </c>
      <c r="F99" s="35" t="s">
        <v>56</v>
      </c>
      <c r="G99" s="36">
        <f t="shared" si="11"/>
        <v>7000</v>
      </c>
      <c r="H99" s="36">
        <f t="shared" si="11"/>
        <v>7000</v>
      </c>
      <c r="I99" s="36">
        <f t="shared" si="11"/>
        <v>7000</v>
      </c>
      <c r="J99" s="13"/>
      <c r="K99" s="13"/>
    </row>
    <row r="100" spans="1:11" ht="45">
      <c r="A100" s="35" t="s">
        <v>157</v>
      </c>
      <c r="B100" s="42" t="s">
        <v>57</v>
      </c>
      <c r="C100" s="35" t="s">
        <v>175</v>
      </c>
      <c r="D100" s="35" t="s">
        <v>10</v>
      </c>
      <c r="E100" s="35" t="s">
        <v>164</v>
      </c>
      <c r="F100" s="35" t="s">
        <v>58</v>
      </c>
      <c r="G100" s="36">
        <v>7000</v>
      </c>
      <c r="H100" s="36">
        <v>7000</v>
      </c>
      <c r="I100" s="36">
        <v>7000</v>
      </c>
      <c r="J100" s="13"/>
      <c r="K100" s="13"/>
    </row>
    <row r="101" spans="1:11" ht="45">
      <c r="A101" s="35" t="s">
        <v>158</v>
      </c>
      <c r="B101" s="40" t="s">
        <v>93</v>
      </c>
      <c r="C101" s="35" t="s">
        <v>175</v>
      </c>
      <c r="D101" s="35" t="s">
        <v>10</v>
      </c>
      <c r="E101" s="35" t="s">
        <v>165</v>
      </c>
      <c r="F101" s="35"/>
      <c r="G101" s="39">
        <f t="shared" ref="G101:I102" si="12">G102</f>
        <v>50000</v>
      </c>
      <c r="H101" s="39">
        <f t="shared" si="12"/>
        <v>3000</v>
      </c>
      <c r="I101" s="39">
        <f t="shared" si="12"/>
        <v>3000</v>
      </c>
      <c r="J101" s="13"/>
      <c r="K101" s="13"/>
    </row>
    <row r="102" spans="1:11" ht="30">
      <c r="A102" s="35" t="s">
        <v>159</v>
      </c>
      <c r="B102" s="42" t="s">
        <v>55</v>
      </c>
      <c r="C102" s="35" t="s">
        <v>175</v>
      </c>
      <c r="D102" s="35" t="s">
        <v>10</v>
      </c>
      <c r="E102" s="35" t="s">
        <v>165</v>
      </c>
      <c r="F102" s="35" t="s">
        <v>56</v>
      </c>
      <c r="G102" s="36">
        <f t="shared" si="12"/>
        <v>50000</v>
      </c>
      <c r="H102" s="36">
        <f t="shared" si="12"/>
        <v>3000</v>
      </c>
      <c r="I102" s="36">
        <f t="shared" si="12"/>
        <v>3000</v>
      </c>
      <c r="J102" s="13"/>
      <c r="K102" s="13"/>
    </row>
    <row r="103" spans="1:11" ht="45">
      <c r="A103" s="35" t="s">
        <v>160</v>
      </c>
      <c r="B103" s="42" t="s">
        <v>57</v>
      </c>
      <c r="C103" s="35" t="s">
        <v>175</v>
      </c>
      <c r="D103" s="35" t="s">
        <v>10</v>
      </c>
      <c r="E103" s="35" t="s">
        <v>165</v>
      </c>
      <c r="F103" s="35" t="s">
        <v>58</v>
      </c>
      <c r="G103" s="36">
        <v>50000</v>
      </c>
      <c r="H103" s="36">
        <v>3000</v>
      </c>
      <c r="I103" s="36">
        <v>3000</v>
      </c>
      <c r="J103" s="13"/>
      <c r="K103" s="13"/>
    </row>
    <row r="104" spans="1:11">
      <c r="A104" s="35" t="s">
        <v>52</v>
      </c>
      <c r="B104" s="64" t="s">
        <v>61</v>
      </c>
      <c r="C104" s="54" t="s">
        <v>175</v>
      </c>
      <c r="D104" s="65" t="s">
        <v>30</v>
      </c>
      <c r="E104" s="65"/>
      <c r="F104" s="65"/>
      <c r="G104" s="26">
        <f>G105</f>
        <v>10901</v>
      </c>
      <c r="H104" s="26">
        <f>H105</f>
        <v>10901</v>
      </c>
      <c r="I104" s="26">
        <f>I105</f>
        <v>10901</v>
      </c>
      <c r="J104" s="13"/>
      <c r="K104" s="13"/>
    </row>
    <row r="105" spans="1:11" ht="30.75">
      <c r="A105" s="35" t="s">
        <v>210</v>
      </c>
      <c r="B105" s="67" t="s">
        <v>87</v>
      </c>
      <c r="C105" s="35" t="s">
        <v>175</v>
      </c>
      <c r="D105" s="35" t="s">
        <v>33</v>
      </c>
      <c r="E105" s="35"/>
      <c r="F105" s="35"/>
      <c r="G105" s="36">
        <f>SUM(G110)</f>
        <v>10901</v>
      </c>
      <c r="H105" s="36">
        <f>SUM(H110)</f>
        <v>10901</v>
      </c>
      <c r="I105" s="36">
        <f>SUM(I110)</f>
        <v>10901</v>
      </c>
      <c r="J105" s="13"/>
      <c r="K105" s="13"/>
    </row>
    <row r="106" spans="1:11" ht="45">
      <c r="A106" s="35" t="s">
        <v>211</v>
      </c>
      <c r="B106" s="42" t="s">
        <v>187</v>
      </c>
      <c r="C106" s="35" t="s">
        <v>175</v>
      </c>
      <c r="D106" s="35" t="s">
        <v>33</v>
      </c>
      <c r="E106" s="35" t="s">
        <v>171</v>
      </c>
      <c r="F106" s="35"/>
      <c r="G106" s="36">
        <f t="shared" ref="G106:I108" si="13">SUM(G107)</f>
        <v>10901</v>
      </c>
      <c r="H106" s="36">
        <f t="shared" si="13"/>
        <v>10901</v>
      </c>
      <c r="I106" s="36">
        <f t="shared" si="13"/>
        <v>10901</v>
      </c>
      <c r="J106" s="13"/>
      <c r="K106" s="13"/>
    </row>
    <row r="107" spans="1:11" ht="45">
      <c r="A107" s="35" t="s">
        <v>212</v>
      </c>
      <c r="B107" s="42" t="s">
        <v>180</v>
      </c>
      <c r="C107" s="35" t="s">
        <v>175</v>
      </c>
      <c r="D107" s="35" t="s">
        <v>33</v>
      </c>
      <c r="E107" s="35" t="s">
        <v>169</v>
      </c>
      <c r="F107" s="35"/>
      <c r="G107" s="36">
        <f t="shared" si="13"/>
        <v>10901</v>
      </c>
      <c r="H107" s="36">
        <f t="shared" si="13"/>
        <v>10901</v>
      </c>
      <c r="I107" s="36">
        <f t="shared" si="13"/>
        <v>10901</v>
      </c>
      <c r="J107" s="13"/>
      <c r="K107" s="13"/>
    </row>
    <row r="108" spans="1:11" ht="30">
      <c r="A108" s="35" t="s">
        <v>213</v>
      </c>
      <c r="B108" s="42" t="s">
        <v>3</v>
      </c>
      <c r="C108" s="35" t="s">
        <v>175</v>
      </c>
      <c r="D108" s="35" t="s">
        <v>33</v>
      </c>
      <c r="E108" s="35" t="s">
        <v>204</v>
      </c>
      <c r="F108" s="35"/>
      <c r="G108" s="36">
        <f t="shared" si="13"/>
        <v>10901</v>
      </c>
      <c r="H108" s="36">
        <f t="shared" si="13"/>
        <v>10901</v>
      </c>
      <c r="I108" s="36">
        <f t="shared" si="13"/>
        <v>10901</v>
      </c>
      <c r="J108" s="13"/>
      <c r="K108" s="13"/>
    </row>
    <row r="109" spans="1:11" ht="30">
      <c r="A109" s="35" t="s">
        <v>214</v>
      </c>
      <c r="B109" s="42" t="s">
        <v>5</v>
      </c>
      <c r="C109" s="35" t="s">
        <v>175</v>
      </c>
      <c r="D109" s="35" t="s">
        <v>33</v>
      </c>
      <c r="E109" s="35" t="s">
        <v>204</v>
      </c>
      <c r="F109" s="35" t="s">
        <v>6</v>
      </c>
      <c r="G109" s="36">
        <f>G110</f>
        <v>10901</v>
      </c>
      <c r="H109" s="36">
        <f>H110</f>
        <v>10901</v>
      </c>
      <c r="I109" s="36">
        <f>I110</f>
        <v>10901</v>
      </c>
      <c r="J109" s="13"/>
      <c r="K109" s="13"/>
    </row>
    <row r="110" spans="1:11" ht="30">
      <c r="A110" s="35" t="s">
        <v>217</v>
      </c>
      <c r="B110" s="42" t="s">
        <v>17</v>
      </c>
      <c r="C110" s="35" t="s">
        <v>175</v>
      </c>
      <c r="D110" s="35" t="s">
        <v>33</v>
      </c>
      <c r="E110" s="35" t="s">
        <v>204</v>
      </c>
      <c r="F110" s="35" t="s">
        <v>16</v>
      </c>
      <c r="G110" s="36">
        <v>10901</v>
      </c>
      <c r="H110" s="36">
        <v>10901</v>
      </c>
      <c r="I110" s="36">
        <v>10901</v>
      </c>
      <c r="J110" s="13"/>
      <c r="K110" s="13"/>
    </row>
    <row r="111" spans="1:11" ht="27.6" customHeight="1">
      <c r="A111" s="35" t="s">
        <v>218</v>
      </c>
      <c r="B111" s="23" t="s">
        <v>1</v>
      </c>
      <c r="C111" s="35"/>
      <c r="D111" s="35"/>
      <c r="E111" s="35"/>
      <c r="F111" s="35"/>
      <c r="G111" s="68">
        <v>0</v>
      </c>
      <c r="H111" s="68">
        <v>71898</v>
      </c>
      <c r="I111" s="68">
        <v>141603</v>
      </c>
      <c r="J111" s="13"/>
      <c r="K111" s="13"/>
    </row>
    <row r="112" spans="1:11">
      <c r="A112" s="35"/>
      <c r="B112" s="23" t="s">
        <v>18</v>
      </c>
      <c r="C112" s="35"/>
      <c r="D112" s="35"/>
      <c r="E112" s="38"/>
      <c r="F112" s="35"/>
      <c r="G112" s="39">
        <f>SUM(G111+G104+G78+G67+G52+G44+G13)</f>
        <v>3293558</v>
      </c>
      <c r="H112" s="39">
        <f>SUM(H111+H104+H78+H67+H52+H44+H13)</f>
        <v>2947458</v>
      </c>
      <c r="I112" s="39">
        <f>SUM(I111+I104+I78+I67+I52+I44+I13)</f>
        <v>2988668</v>
      </c>
      <c r="J112" s="13"/>
      <c r="K112" s="13"/>
    </row>
    <row r="114" spans="7:7">
      <c r="G114" s="7"/>
    </row>
  </sheetData>
  <autoFilter ref="A10:I112"/>
  <mergeCells count="4">
    <mergeCell ref="A6:I6"/>
    <mergeCell ref="A7:I7"/>
    <mergeCell ref="H4:I4"/>
    <mergeCell ref="B4:C4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52" orientation="portrait" r:id="rId1"/>
  <headerFooter alignWithMargins="0"/>
  <rowBreaks count="2" manualBreakCount="2">
    <brk id="51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2017-12-26T02:34:36Z</cp:lastPrinted>
  <dcterms:created xsi:type="dcterms:W3CDTF">2007-10-12T08:23:45Z</dcterms:created>
  <dcterms:modified xsi:type="dcterms:W3CDTF">2017-12-26T02:34:56Z</dcterms:modified>
</cp:coreProperties>
</file>